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6"/>
  <workbookPr defaultThemeVersion="166925"/>
  <mc:AlternateContent xmlns:mc="http://schemas.openxmlformats.org/markup-compatibility/2006">
    <mc:Choice Requires="x15">
      <x15ac:absPath xmlns:x15ac="http://schemas.microsoft.com/office/spreadsheetml/2010/11/ac" url="C:\Users\wickhc\Downloads\"/>
    </mc:Choice>
  </mc:AlternateContent>
  <xr:revisionPtr revIDLastSave="0" documentId="8_{78CE0475-8E46-4ECC-9DCA-CD6EB85EB374}" xr6:coauthVersionLast="47" xr6:coauthVersionMax="47" xr10:uidLastSave="{00000000-0000-0000-0000-000000000000}"/>
  <bookViews>
    <workbookView xWindow="0" yWindow="0" windowWidth="23040" windowHeight="9708" xr2:uid="{00000000-000D-0000-FFFF-FFFF00000000}"/>
  </bookViews>
  <sheets>
    <sheet name="VPMAv2.2" sheetId="2" r:id="rId1"/>
  </sheets>
  <definedNames>
    <definedName name="_xlnm.Print_Area" localSheetId="0">VPMAv2.2!$A$1:$F$30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 i="2" l="1"/>
  <c r="J9" i="2" l="1"/>
  <c r="J10" i="2"/>
  <c r="J11" i="2"/>
  <c r="J12" i="2"/>
  <c r="J14" i="2"/>
  <c r="J15" i="2"/>
  <c r="J16" i="2"/>
  <c r="J17" i="2"/>
  <c r="J18" i="2"/>
  <c r="J20" i="2"/>
  <c r="J21" i="2"/>
  <c r="J22" i="2"/>
  <c r="J23" i="2"/>
  <c r="J24" i="2"/>
  <c r="J26" i="2"/>
  <c r="J27" i="2"/>
  <c r="J28" i="2"/>
  <c r="J29" i="2"/>
  <c r="J30" i="2"/>
  <c r="K14" i="2"/>
  <c r="L14" i="2"/>
  <c r="M14" i="2"/>
  <c r="N14" i="2"/>
  <c r="K15" i="2"/>
  <c r="L15" i="2"/>
  <c r="M15" i="2"/>
  <c r="N15" i="2"/>
  <c r="K16" i="2"/>
  <c r="L16" i="2"/>
  <c r="M16" i="2"/>
  <c r="N16" i="2"/>
  <c r="K17" i="2"/>
  <c r="L17" i="2"/>
  <c r="M17" i="2"/>
  <c r="N17" i="2"/>
  <c r="K18" i="2"/>
  <c r="L18" i="2"/>
  <c r="M18" i="2"/>
  <c r="N18" i="2"/>
  <c r="K20" i="2"/>
  <c r="L20" i="2"/>
  <c r="M20" i="2"/>
  <c r="N20" i="2"/>
  <c r="K21" i="2"/>
  <c r="L21" i="2"/>
  <c r="M21" i="2"/>
  <c r="N21" i="2"/>
  <c r="K22" i="2"/>
  <c r="L22" i="2"/>
  <c r="M22" i="2"/>
  <c r="N22" i="2"/>
  <c r="K23" i="2"/>
  <c r="L23" i="2"/>
  <c r="M23" i="2"/>
  <c r="N23" i="2"/>
  <c r="K24" i="2"/>
  <c r="L24" i="2"/>
  <c r="M24" i="2"/>
  <c r="N24" i="2"/>
  <c r="K26" i="2"/>
  <c r="L26" i="2"/>
  <c r="M26" i="2"/>
  <c r="N26" i="2"/>
  <c r="K27" i="2"/>
  <c r="L27" i="2"/>
  <c r="M27" i="2"/>
  <c r="N27" i="2"/>
  <c r="K28" i="2"/>
  <c r="L28" i="2"/>
  <c r="M28" i="2"/>
  <c r="N28" i="2"/>
  <c r="K29" i="2"/>
  <c r="L29" i="2"/>
  <c r="M29" i="2"/>
  <c r="N29" i="2"/>
  <c r="K30" i="2"/>
  <c r="L30" i="2"/>
  <c r="M30" i="2"/>
  <c r="N30" i="2"/>
  <c r="F25" i="2" l="1"/>
  <c r="F19" i="2"/>
  <c r="F13" i="2"/>
  <c r="K10" i="2"/>
  <c r="L10" i="2"/>
  <c r="M10" i="2"/>
  <c r="N10" i="2"/>
  <c r="K11" i="2"/>
  <c r="L11" i="2"/>
  <c r="M11" i="2"/>
  <c r="N11" i="2"/>
  <c r="K12" i="2"/>
  <c r="L12" i="2"/>
  <c r="M12" i="2"/>
  <c r="N12" i="2"/>
  <c r="L9" i="2"/>
  <c r="M9" i="2"/>
  <c r="N9" i="2"/>
  <c r="K9" i="2"/>
  <c r="N8" i="2"/>
  <c r="M8" i="2"/>
  <c r="L8" i="2"/>
  <c r="K8" i="2"/>
  <c r="F7" i="2" l="1"/>
  <c r="C1" i="2" s="1"/>
</calcChain>
</file>

<file path=xl/sharedStrings.xml><?xml version="1.0" encoding="utf-8"?>
<sst xmlns="http://schemas.openxmlformats.org/spreadsheetml/2006/main" count="82" uniqueCount="53">
  <si>
    <t>Overall Lean Visual Performance Management Score Level</t>
  </si>
  <si>
    <t>National Highways Visual Performance Management Assessment v2.2</t>
  </si>
  <si>
    <t>Scheme/Team:</t>
  </si>
  <si>
    <t>No Evidence</t>
  </si>
  <si>
    <t>Assessment by:</t>
  </si>
  <si>
    <t>Little</t>
  </si>
  <si>
    <t>Date:</t>
  </si>
  <si>
    <t>Some</t>
  </si>
  <si>
    <t>The purpose of this visual performance management assessment is to identify current good practice and areas for improvement in visual performance management on a scheme. 
 It is an assessment of all visual performance management for the scheme, not limited to collaborative planning only.  
Schemes should aim to achieve a minimum of level 3 in each area.</t>
  </si>
  <si>
    <t>Most</t>
  </si>
  <si>
    <t>All</t>
  </si>
  <si>
    <t>Area</t>
  </si>
  <si>
    <r>
      <rPr>
        <b/>
        <sz val="12"/>
        <color rgb="FFFFFFFF"/>
        <rFont val="Arial"/>
      </rPr>
      <t xml:space="preserve">Format and content
</t>
    </r>
    <r>
      <rPr>
        <sz val="12"/>
        <color rgb="FFFFFFFF"/>
        <rFont val="Arial"/>
      </rPr>
      <t>We are displaying the right content to allow whole scheme performance to be understood at a glance.  It is up to date and we are using it to drive our decision making.</t>
    </r>
  </si>
  <si>
    <t>Select</t>
  </si>
  <si>
    <t>Evidence / Comments</t>
  </si>
  <si>
    <t>Section Score</t>
  </si>
  <si>
    <t>Visual Management Boards are in place and accessible to anyone on site or virtually</t>
  </si>
  <si>
    <t xml:space="preserve"> </t>
  </si>
  <si>
    <t>Scheme KPI's &amp; Productivity measures are up to date with targets, actual performance and trends shown</t>
  </si>
  <si>
    <t>Visual information is shown for People, Continuous Improvement activity and Performance, including Safety, Customer and Delivery.</t>
  </si>
  <si>
    <t>3C's in place and up to date with effective mitigation measures, owners and review dates</t>
  </si>
  <si>
    <t>Risks, constraints and dependencies are visible with evidence of mitigation / management</t>
  </si>
  <si>
    <r>
      <rPr>
        <b/>
        <sz val="12"/>
        <color rgb="FFFFFFFF"/>
        <rFont val="Arial"/>
      </rPr>
      <t xml:space="preserve">Process
</t>
    </r>
    <r>
      <rPr>
        <sz val="12"/>
        <color rgb="FFFFFFFF"/>
        <rFont val="Arial"/>
      </rPr>
      <t>Our performance meetings are attended by the right people, follow a standard process and are not reliant on a single person.  The actions from the meeting result in improved scheme performance.</t>
    </r>
  </si>
  <si>
    <t>Performance Meeting attendance appropriate and punctual (with dial in options available)</t>
  </si>
  <si>
    <t xml:space="preserve">
</t>
  </si>
  <si>
    <t>Meetings held daily/weekly appropriate to stage</t>
  </si>
  <si>
    <t>Meeting follows flow of board / agenda consistently</t>
  </si>
  <si>
    <t>Actions taken ('just do its') are visible, owned and dated for review</t>
  </si>
  <si>
    <t>Progress on actions/3Cs is monitored, measured and escalated if appropriate</t>
  </si>
  <si>
    <r>
      <rPr>
        <b/>
        <sz val="12"/>
        <color rgb="FFFFFFFF"/>
        <rFont val="Arial"/>
      </rPr>
      <t xml:space="preserve">People: Actions
</t>
    </r>
    <r>
      <rPr>
        <sz val="12"/>
        <color rgb="FFFFFFFF"/>
        <rFont val="Arial"/>
      </rPr>
      <t>The meeting is focussed and the data used effectively to identify actions required  The meetings add value for participants.</t>
    </r>
  </si>
  <si>
    <t>Participants focus on exceptions (above or below target, new information)</t>
  </si>
  <si>
    <t>All attendees participate actively and effectively</t>
  </si>
  <si>
    <t>Attendance adds value and is reviewed regularly</t>
  </si>
  <si>
    <t>Data is being used to drive activity (Lean projects, 3Cs, Celebrating Success)</t>
  </si>
  <si>
    <t xml:space="preserve">Escalation requirements identified and managed </t>
  </si>
  <si>
    <r>
      <rPr>
        <b/>
        <sz val="12"/>
        <color rgb="FFFFFFFF"/>
        <rFont val="Arial"/>
      </rPr>
      <t xml:space="preserve">People: Leadership
</t>
    </r>
    <r>
      <rPr>
        <sz val="12"/>
        <color rgb="FFFFFFFF"/>
        <rFont val="Arial"/>
      </rPr>
      <t>The meeting is led effectively and behaviours are appropriately managed.  Senior leaders visibly support the process and escalations are well managed.</t>
    </r>
  </si>
  <si>
    <t>Meeting leadership is positive and focussed</t>
  </si>
  <si>
    <t xml:space="preserve">Meeting lead has prepared and ensured others have prepared/updated prior to start </t>
  </si>
  <si>
    <t>Behaviours are challenged appropriately</t>
  </si>
  <si>
    <t>Leadership team representatives regularly and frequently attend</t>
  </si>
  <si>
    <t>Leadership visibly/vocally support the process and provide escalation feedback</t>
  </si>
  <si>
    <t>Level Classification and Expectations</t>
  </si>
  <si>
    <t>Typical Activities and Behaviours</t>
  </si>
  <si>
    <t>Level 4 - Excellent continous improvement culture adopted for whole scheme deilvering significant benefits with all team members/suppliers/ stakeholders engaged</t>
  </si>
  <si>
    <t xml:space="preserve">All teams adopt all aspects of the visual management and use this as a primary tool for project information and performance.  The teams proactively undertake continuous improvement activities.  Evidence of an improved system being developed as the scheme progesses. </t>
  </si>
  <si>
    <t>Level 3 - Good practice and delivering performance improvement in all key and most other areas</t>
  </si>
  <si>
    <t xml:space="preserve">All senior and most other team members support visual management  and undertake continuous improvement activities, good practice is shared within the wider highways community.  Benefits are tracked and high performance levels are evident in key areas. </t>
  </si>
  <si>
    <t>Level 2 - Developing and delivering in specific areas</t>
  </si>
  <si>
    <t>Visual management is widely adopted by most teams, continuous improvement visible in specfic areas and is performance is routinely tracked to indentify areas for action.  Benefits are being realised.</t>
  </si>
  <si>
    <t xml:space="preserve">Level 1 - Initial fragmented activity </t>
  </si>
  <si>
    <t>There is some visual management undertaken with some key work teams committed, but there is limited engagement with the wider team.</t>
  </si>
  <si>
    <t>Level 0 - Process not started and no systems in place</t>
  </si>
  <si>
    <t xml:space="preserve">There is little evidence of the processes taking place and where implemented activity is sporadic, benefits are not recorded and lacks focus.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</si>
</sst>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font>
      <sz val="12"/>
      <color theme="1"/>
      <name val="Arial"/>
      <family val="2"/>
    </font>
    <font>
      <b/>
      <sz val="12"/>
      <color theme="0"/>
      <name val="Arial"/>
      <family val="2"/>
    </font>
    <font>
      <sz val="12"/>
      <color rgb="FFFF0000"/>
      <name val="Arial"/>
      <family val="2"/>
    </font>
    <font>
      <b/>
      <sz val="12"/>
      <color theme="1"/>
      <name val="Arial"/>
      <family val="2"/>
    </font>
    <font>
      <sz val="12"/>
      <color theme="0"/>
      <name val="Arial"/>
      <family val="2"/>
    </font>
    <font>
      <b/>
      <sz val="14"/>
      <color theme="1"/>
      <name val="Arial"/>
      <family val="2"/>
    </font>
    <font>
      <b/>
      <sz val="14"/>
      <name val="Arial"/>
      <family val="2"/>
    </font>
    <font>
      <sz val="11"/>
      <color theme="1"/>
      <name val="Arial"/>
      <family val="2"/>
    </font>
    <font>
      <b/>
      <sz val="12"/>
      <color rgb="FF000000"/>
      <name val="Calibri"/>
      <family val="2"/>
    </font>
    <font>
      <sz val="10"/>
      <color theme="0"/>
      <name val="Arial"/>
      <family val="2"/>
    </font>
    <font>
      <sz val="10"/>
      <color rgb="FF000000"/>
      <name val="Arial"/>
      <family val="2"/>
    </font>
    <font>
      <b/>
      <sz val="12"/>
      <color rgb="FFFFFFFF"/>
      <name val="Arial"/>
    </font>
    <font>
      <sz val="12"/>
      <color rgb="FFFFFFFF"/>
      <name val="Arial"/>
    </font>
  </fonts>
  <fills count="14">
    <fill>
      <patternFill patternType="none"/>
    </fill>
    <fill>
      <patternFill patternType="gray125"/>
    </fill>
    <fill>
      <patternFill patternType="solid">
        <fgColor theme="0" tint="-4.9989318521683403E-2"/>
        <bgColor indexed="64"/>
      </patternFill>
    </fill>
    <fill>
      <patternFill patternType="solid">
        <fgColor rgb="FF00B0F0"/>
        <bgColor indexed="64"/>
      </patternFill>
    </fill>
    <fill>
      <patternFill patternType="solid">
        <fgColor rgb="FF0070C0"/>
        <bgColor indexed="64"/>
      </patternFill>
    </fill>
    <fill>
      <patternFill patternType="solid">
        <fgColor rgb="FF7030A0"/>
        <bgColor indexed="64"/>
      </patternFill>
    </fill>
    <fill>
      <patternFill patternType="solid">
        <fgColor rgb="FFC00000"/>
        <bgColor indexed="64"/>
      </patternFill>
    </fill>
    <fill>
      <patternFill patternType="solid">
        <fgColor theme="6" tint="0.59999389629810485"/>
        <bgColor rgb="FF000000"/>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medium">
        <color indexed="64"/>
      </left>
      <right style="medium">
        <color indexed="64"/>
      </right>
      <top style="medium">
        <color indexed="64"/>
      </top>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auto="1"/>
      </left>
      <right/>
      <top style="medium">
        <color auto="1"/>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auto="1"/>
      </top>
      <bottom/>
      <diagonal/>
    </border>
    <border>
      <left/>
      <right style="medium">
        <color auto="1"/>
      </right>
      <top style="medium">
        <color auto="1"/>
      </top>
      <bottom/>
      <diagonal/>
    </border>
    <border>
      <left style="medium">
        <color indexed="64"/>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right/>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87">
    <xf numFmtId="0" fontId="0" fillId="0" borderId="0" xfId="0"/>
    <xf numFmtId="0" fontId="3" fillId="2" borderId="0" xfId="0" applyFont="1" applyFill="1" applyAlignment="1">
      <alignment horizontal="right" shrinkToFit="1"/>
    </xf>
    <xf numFmtId="0" fontId="3" fillId="2" borderId="0" xfId="0" applyFont="1" applyFill="1" applyAlignment="1">
      <alignment horizontal="right" vertical="center" wrapText="1"/>
    </xf>
    <xf numFmtId="0" fontId="0" fillId="0" borderId="0" xfId="0" applyAlignment="1">
      <alignment vertical="center" wrapText="1"/>
    </xf>
    <xf numFmtId="0" fontId="2" fillId="0" borderId="0" xfId="0" applyFont="1"/>
    <xf numFmtId="0" fontId="2" fillId="0" borderId="0" xfId="0" applyFont="1" applyAlignment="1">
      <alignment vertical="center" wrapText="1"/>
    </xf>
    <xf numFmtId="0" fontId="2" fillId="0" borderId="0" xfId="0" applyFont="1" applyAlignment="1">
      <alignment vertical="center"/>
    </xf>
    <xf numFmtId="0" fontId="0" fillId="0" borderId="0" xfId="0" applyAlignment="1">
      <alignment vertical="center"/>
    </xf>
    <xf numFmtId="0" fontId="0" fillId="0" borderId="0" xfId="0" applyAlignment="1">
      <alignment horizontal="center"/>
    </xf>
    <xf numFmtId="2" fontId="6" fillId="2" borderId="1" xfId="0" applyNumberFormat="1" applyFont="1" applyFill="1" applyBorder="1" applyAlignment="1">
      <alignment horizontal="center" shrinkToFit="1"/>
    </xf>
    <xf numFmtId="0" fontId="0" fillId="2" borderId="8" xfId="0" applyFill="1" applyBorder="1" applyAlignment="1">
      <alignment horizontal="left"/>
    </xf>
    <xf numFmtId="0" fontId="5" fillId="2" borderId="12" xfId="0" applyFont="1" applyFill="1" applyBorder="1" applyAlignment="1">
      <alignment horizontal="right" vertical="center" indent="1" shrinkToFit="1"/>
    </xf>
    <xf numFmtId="0" fontId="5" fillId="2" borderId="2" xfId="0" applyFont="1" applyFill="1" applyBorder="1" applyAlignment="1">
      <alignment horizontal="right" vertical="center" shrinkToFit="1"/>
    </xf>
    <xf numFmtId="0" fontId="0" fillId="2" borderId="2" xfId="0" applyFill="1" applyBorder="1" applyAlignment="1">
      <alignment horizontal="left"/>
    </xf>
    <xf numFmtId="0" fontId="1" fillId="3" borderId="3"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4" fillId="3" borderId="3" xfId="0" applyFont="1" applyFill="1" applyBorder="1" applyAlignment="1">
      <alignment horizontal="right" vertical="center" wrapText="1"/>
    </xf>
    <xf numFmtId="164" fontId="6" fillId="2" borderId="3" xfId="0" applyNumberFormat="1" applyFont="1" applyFill="1" applyBorder="1" applyAlignment="1">
      <alignment horizontal="center" vertical="center" shrinkToFit="1"/>
    </xf>
    <xf numFmtId="0" fontId="3" fillId="0" borderId="3" xfId="0" applyFont="1" applyBorder="1" applyAlignment="1">
      <alignment horizontal="left" vertical="center" wrapText="1"/>
    </xf>
    <xf numFmtId="0" fontId="0" fillId="0" borderId="3" xfId="0" applyBorder="1" applyAlignment="1">
      <alignment vertical="center" wrapText="1"/>
    </xf>
    <xf numFmtId="0" fontId="0" fillId="0" borderId="3" xfId="0" applyBorder="1" applyAlignment="1" applyProtection="1">
      <alignment horizontal="center" wrapText="1"/>
      <protection locked="0"/>
    </xf>
    <xf numFmtId="0" fontId="1" fillId="4" borderId="3" xfId="0" applyFont="1" applyFill="1" applyBorder="1" applyAlignment="1">
      <alignment horizontal="left" vertical="center" wrapText="1"/>
    </xf>
    <xf numFmtId="0" fontId="1" fillId="4" borderId="3" xfId="0" applyFont="1" applyFill="1" applyBorder="1" applyAlignment="1">
      <alignment horizontal="center" vertical="center" wrapText="1"/>
    </xf>
    <xf numFmtId="0" fontId="1" fillId="4" borderId="3" xfId="0" applyFont="1" applyFill="1" applyBorder="1" applyAlignment="1">
      <alignment vertical="center" wrapText="1"/>
    </xf>
    <xf numFmtId="0" fontId="4" fillId="4" borderId="3" xfId="0" applyFont="1" applyFill="1" applyBorder="1" applyAlignment="1">
      <alignment horizontal="right" vertical="center" wrapText="1"/>
    </xf>
    <xf numFmtId="0" fontId="3" fillId="0" borderId="3" xfId="0" applyFont="1" applyBorder="1" applyAlignment="1">
      <alignment horizontal="left" vertical="center"/>
    </xf>
    <xf numFmtId="0" fontId="0" fillId="0" borderId="3" xfId="0" applyBorder="1" applyAlignment="1">
      <alignment vertical="center"/>
    </xf>
    <xf numFmtId="0" fontId="1" fillId="5" borderId="3" xfId="0" applyFont="1" applyFill="1" applyBorder="1" applyAlignment="1">
      <alignment horizontal="left" vertical="center" wrapText="1"/>
    </xf>
    <xf numFmtId="0" fontId="1" fillId="5" borderId="3" xfId="0" applyFont="1" applyFill="1" applyBorder="1" applyAlignment="1">
      <alignment horizontal="center" vertical="center" wrapText="1"/>
    </xf>
    <xf numFmtId="0" fontId="1" fillId="5" borderId="3" xfId="0" applyFont="1" applyFill="1" applyBorder="1" applyAlignment="1">
      <alignment vertical="center" wrapText="1"/>
    </xf>
    <xf numFmtId="0" fontId="4" fillId="5" borderId="3" xfId="0" applyFont="1" applyFill="1" applyBorder="1" applyAlignment="1">
      <alignment horizontal="right" vertical="center" wrapText="1"/>
    </xf>
    <xf numFmtId="0" fontId="1" fillId="6" borderId="3" xfId="0" applyFont="1" applyFill="1" applyBorder="1" applyAlignment="1">
      <alignment horizontal="left" vertical="center" wrapText="1"/>
    </xf>
    <xf numFmtId="0" fontId="1" fillId="6" borderId="3" xfId="0" applyFont="1" applyFill="1" applyBorder="1" applyAlignment="1">
      <alignment horizontal="center" vertical="center" wrapText="1"/>
    </xf>
    <xf numFmtId="0" fontId="1" fillId="6" borderId="3" xfId="0" applyFont="1" applyFill="1" applyBorder="1" applyAlignment="1">
      <alignment vertical="center" wrapText="1"/>
    </xf>
    <xf numFmtId="0" fontId="4" fillId="6" borderId="3" xfId="0" applyFont="1" applyFill="1" applyBorder="1" applyAlignment="1">
      <alignment horizontal="right" vertical="center" wrapText="1"/>
    </xf>
    <xf numFmtId="0" fontId="3" fillId="13" borderId="0" xfId="0" applyFont="1" applyFill="1" applyAlignment="1">
      <alignment horizontal="left" vertical="center"/>
    </xf>
    <xf numFmtId="0" fontId="0" fillId="13" borderId="0" xfId="0" applyFill="1" applyAlignment="1">
      <alignment vertical="center"/>
    </xf>
    <xf numFmtId="0" fontId="7" fillId="13" borderId="0" xfId="0" applyFont="1" applyFill="1" applyAlignment="1" applyProtection="1">
      <alignment horizontal="left" vertical="center" wrapText="1"/>
      <protection locked="0"/>
    </xf>
    <xf numFmtId="0" fontId="11" fillId="3" borderId="3"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11" fillId="6" borderId="3" xfId="0" applyFont="1" applyFill="1" applyBorder="1" applyAlignment="1">
      <alignment horizontal="left" vertical="center" wrapText="1"/>
    </xf>
    <xf numFmtId="1" fontId="10" fillId="11" borderId="29" xfId="0" applyNumberFormat="1" applyFont="1" applyFill="1" applyBorder="1" applyAlignment="1">
      <alignment horizontal="center" vertical="center" wrapText="1"/>
    </xf>
    <xf numFmtId="1" fontId="10" fillId="11" borderId="11" xfId="0" applyNumberFormat="1" applyFont="1" applyFill="1" applyBorder="1" applyAlignment="1">
      <alignment horizontal="center" vertical="center" wrapText="1"/>
    </xf>
    <xf numFmtId="1" fontId="10" fillId="12" borderId="14" xfId="0" applyNumberFormat="1" applyFont="1" applyFill="1" applyBorder="1" applyAlignment="1">
      <alignment horizontal="center" vertical="center" wrapText="1"/>
    </xf>
    <xf numFmtId="1" fontId="10" fillId="12" borderId="24" xfId="0" applyNumberFormat="1" applyFont="1" applyFill="1" applyBorder="1" applyAlignment="1">
      <alignment horizontal="center" vertical="center" wrapText="1"/>
    </xf>
    <xf numFmtId="1" fontId="9" fillId="8" borderId="5" xfId="0" applyNumberFormat="1" applyFont="1" applyFill="1" applyBorder="1" applyAlignment="1">
      <alignment horizontal="center" vertical="center" wrapText="1"/>
    </xf>
    <xf numFmtId="1" fontId="9" fillId="8" borderId="10" xfId="0" applyNumberFormat="1" applyFont="1" applyFill="1" applyBorder="1" applyAlignment="1">
      <alignment horizontal="center" vertical="center" wrapText="1"/>
    </xf>
    <xf numFmtId="1" fontId="9" fillId="8" borderId="30" xfId="0" applyNumberFormat="1" applyFont="1" applyFill="1" applyBorder="1" applyAlignment="1">
      <alignment horizontal="center" vertical="center" wrapText="1"/>
    </xf>
    <xf numFmtId="1" fontId="10" fillId="9" borderId="5" xfId="0" applyNumberFormat="1" applyFont="1" applyFill="1" applyBorder="1" applyAlignment="1">
      <alignment horizontal="center" vertical="center" wrapText="1"/>
    </xf>
    <xf numFmtId="1" fontId="10" fillId="9" borderId="10" xfId="0" applyNumberFormat="1" applyFont="1" applyFill="1" applyBorder="1" applyAlignment="1">
      <alignment horizontal="center" vertical="center" wrapText="1"/>
    </xf>
    <xf numFmtId="1" fontId="10" fillId="9" borderId="30" xfId="0" applyNumberFormat="1" applyFont="1" applyFill="1" applyBorder="1" applyAlignment="1">
      <alignment horizontal="center" vertical="center" wrapText="1"/>
    </xf>
    <xf numFmtId="1" fontId="10" fillId="10" borderId="5" xfId="0" applyNumberFormat="1" applyFont="1" applyFill="1" applyBorder="1" applyAlignment="1">
      <alignment horizontal="center" vertical="center" wrapText="1"/>
    </xf>
    <xf numFmtId="1" fontId="10" fillId="10" borderId="10" xfId="0" applyNumberFormat="1" applyFont="1" applyFill="1" applyBorder="1" applyAlignment="1">
      <alignment horizontal="center" vertical="center" wrapText="1"/>
    </xf>
    <xf numFmtId="1" fontId="10" fillId="10" borderId="30" xfId="0" applyNumberFormat="1" applyFont="1" applyFill="1" applyBorder="1" applyAlignment="1">
      <alignment horizontal="center" vertical="center" wrapText="1"/>
    </xf>
    <xf numFmtId="1" fontId="10" fillId="11" borderId="5" xfId="0" applyNumberFormat="1" applyFont="1" applyFill="1" applyBorder="1" applyAlignment="1">
      <alignment horizontal="center" vertical="center" wrapText="1"/>
    </xf>
    <xf numFmtId="1" fontId="10" fillId="11" borderId="10" xfId="0" applyNumberFormat="1" applyFont="1" applyFill="1" applyBorder="1" applyAlignment="1">
      <alignment horizontal="center" vertical="center" wrapText="1"/>
    </xf>
    <xf numFmtId="1" fontId="10" fillId="11" borderId="30" xfId="0" applyNumberFormat="1" applyFont="1" applyFill="1" applyBorder="1" applyAlignment="1">
      <alignment horizontal="center" vertical="center" wrapText="1"/>
    </xf>
    <xf numFmtId="1" fontId="10" fillId="12" borderId="9" xfId="0" applyNumberFormat="1" applyFont="1" applyFill="1" applyBorder="1" applyAlignment="1">
      <alignment horizontal="center" vertical="center" wrapText="1"/>
    </xf>
    <xf numFmtId="1" fontId="10" fillId="12" borderId="15" xfId="0" applyNumberFormat="1" applyFont="1" applyFill="1" applyBorder="1" applyAlignment="1">
      <alignment horizontal="center" vertical="center" wrapText="1"/>
    </xf>
    <xf numFmtId="1" fontId="10" fillId="12" borderId="16" xfId="0" applyNumberFormat="1" applyFont="1" applyFill="1" applyBorder="1" applyAlignment="1">
      <alignment horizontal="center" vertical="center" wrapText="1"/>
    </xf>
    <xf numFmtId="1" fontId="8" fillId="7" borderId="25" xfId="0" applyNumberFormat="1" applyFont="1" applyFill="1" applyBorder="1" applyAlignment="1">
      <alignment horizontal="center" vertical="center" wrapText="1"/>
    </xf>
    <xf numFmtId="1" fontId="8" fillId="7" borderId="26" xfId="0" applyNumberFormat="1" applyFont="1" applyFill="1" applyBorder="1" applyAlignment="1">
      <alignment horizontal="center" vertical="center" wrapText="1"/>
    </xf>
    <xf numFmtId="1" fontId="8" fillId="7" borderId="4" xfId="0" applyNumberFormat="1" applyFont="1" applyFill="1" applyBorder="1" applyAlignment="1">
      <alignment horizontal="center" vertical="center" wrapText="1"/>
    </xf>
    <xf numFmtId="1" fontId="8" fillId="7" borderId="27" xfId="0" applyNumberFormat="1" applyFont="1" applyFill="1" applyBorder="1" applyAlignment="1">
      <alignment horizontal="center" vertical="center" wrapText="1"/>
    </xf>
    <xf numFmtId="1" fontId="8" fillId="7" borderId="28" xfId="0" applyNumberFormat="1" applyFont="1" applyFill="1" applyBorder="1" applyAlignment="1">
      <alignment horizontal="center" vertical="center" wrapText="1"/>
    </xf>
    <xf numFmtId="1" fontId="9" fillId="8" borderId="29" xfId="0" applyNumberFormat="1" applyFont="1" applyFill="1" applyBorder="1" applyAlignment="1">
      <alignment horizontal="center" vertical="center" wrapText="1"/>
    </xf>
    <xf numFmtId="1" fontId="9" fillId="8" borderId="11" xfId="0" applyNumberFormat="1" applyFont="1" applyFill="1" applyBorder="1" applyAlignment="1">
      <alignment horizontal="center" vertical="center" wrapText="1"/>
    </xf>
    <xf numFmtId="1" fontId="10" fillId="9" borderId="29" xfId="0" applyNumberFormat="1" applyFont="1" applyFill="1" applyBorder="1" applyAlignment="1">
      <alignment horizontal="center" vertical="center" wrapText="1"/>
    </xf>
    <xf numFmtId="1" fontId="10" fillId="9" borderId="11" xfId="0" applyNumberFormat="1" applyFont="1" applyFill="1" applyBorder="1" applyAlignment="1">
      <alignment horizontal="center" vertical="center" wrapText="1"/>
    </xf>
    <xf numFmtId="1" fontId="10" fillId="10" borderId="29" xfId="0" applyNumberFormat="1" applyFont="1" applyFill="1" applyBorder="1" applyAlignment="1">
      <alignment horizontal="center" vertical="center" wrapText="1"/>
    </xf>
    <xf numFmtId="1" fontId="10" fillId="10" borderId="11" xfId="0" applyNumberFormat="1" applyFont="1" applyFill="1" applyBorder="1" applyAlignment="1">
      <alignment horizontal="center" vertical="center" wrapText="1"/>
    </xf>
    <xf numFmtId="0" fontId="7" fillId="0" borderId="3" xfId="0" applyFont="1" applyBorder="1" applyAlignment="1" applyProtection="1">
      <alignment horizontal="left" vertical="center" wrapText="1"/>
      <protection locked="0"/>
    </xf>
    <xf numFmtId="0" fontId="5" fillId="2" borderId="8"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0" fillId="0" borderId="3" xfId="0" applyBorder="1" applyAlignment="1" applyProtection="1">
      <alignment horizontal="center"/>
      <protection locked="0"/>
    </xf>
    <xf numFmtId="0" fontId="0" fillId="0" borderId="7" xfId="0" applyBorder="1" applyAlignment="1" applyProtection="1">
      <alignment horizontal="center"/>
      <protection locked="0"/>
    </xf>
    <xf numFmtId="14" fontId="0" fillId="0" borderId="6" xfId="0" applyNumberFormat="1" applyBorder="1" applyAlignment="1" applyProtection="1">
      <alignment horizontal="center"/>
      <protection locked="0"/>
    </xf>
    <xf numFmtId="0" fontId="0" fillId="0" borderId="6" xfId="0" applyBorder="1" applyAlignment="1" applyProtection="1">
      <alignment horizontal="center"/>
      <protection locked="0"/>
    </xf>
    <xf numFmtId="0" fontId="0" fillId="0" borderId="19" xfId="0" applyBorder="1" applyAlignment="1" applyProtection="1">
      <alignment horizontal="center"/>
      <protection locked="0"/>
    </xf>
    <xf numFmtId="0" fontId="0" fillId="2" borderId="20"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21"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23" xfId="0" applyFill="1" applyBorder="1" applyAlignment="1">
      <alignment horizontal="center" vertical="center" wrapText="1"/>
    </xf>
  </cellXfs>
  <cellStyles count="1">
    <cellStyle name="Normal" xfId="0" builtinId="0"/>
  </cellStyles>
  <dxfs count="31">
    <dxf>
      <fill>
        <patternFill>
          <bgColor theme="2"/>
        </patternFill>
      </fill>
    </dxf>
    <dxf>
      <font>
        <color theme="0"/>
      </font>
      <fill>
        <patternFill>
          <bgColor rgb="FFFF0000"/>
        </patternFill>
      </fill>
    </dxf>
    <dxf>
      <font>
        <color auto="1"/>
      </font>
      <fill>
        <patternFill>
          <bgColor rgb="FFFFC000"/>
        </patternFill>
      </fill>
    </dxf>
    <dxf>
      <font>
        <color auto="1"/>
      </font>
      <fill>
        <patternFill>
          <bgColor rgb="FFFFFF00"/>
        </patternFill>
      </fill>
    </dxf>
    <dxf>
      <font>
        <color auto="1"/>
      </font>
      <fill>
        <patternFill>
          <bgColor rgb="FF92D050"/>
        </patternFill>
      </fill>
    </dxf>
    <dxf>
      <font>
        <color theme="0"/>
      </font>
      <fill>
        <patternFill>
          <bgColor rgb="FF00B050"/>
        </patternFill>
      </fill>
    </dxf>
    <dxf>
      <font>
        <color theme="0"/>
      </font>
      <fill>
        <patternFill>
          <bgColor rgb="FFFF0000"/>
        </patternFill>
      </fill>
    </dxf>
    <dxf>
      <font>
        <color auto="1"/>
      </font>
      <fill>
        <patternFill>
          <bgColor rgb="FFFFC000"/>
        </patternFill>
      </fill>
    </dxf>
    <dxf>
      <font>
        <color auto="1"/>
      </font>
      <fill>
        <patternFill>
          <bgColor rgb="FFFFFF00"/>
        </patternFill>
      </fill>
    </dxf>
    <dxf>
      <font>
        <color auto="1"/>
      </font>
      <fill>
        <patternFill>
          <bgColor rgb="FF92D050"/>
        </patternFill>
      </fill>
    </dxf>
    <dxf>
      <font>
        <color theme="0"/>
      </font>
      <fill>
        <patternFill>
          <bgColor rgb="FF00B050"/>
        </patternFill>
      </fill>
    </dxf>
    <dxf>
      <font>
        <color theme="0"/>
      </font>
      <fill>
        <patternFill>
          <bgColor rgb="FFFF0000"/>
        </patternFill>
      </fill>
    </dxf>
    <dxf>
      <font>
        <color auto="1"/>
      </font>
      <fill>
        <patternFill>
          <bgColor rgb="FFFFC000"/>
        </patternFill>
      </fill>
    </dxf>
    <dxf>
      <font>
        <color auto="1"/>
      </font>
      <fill>
        <patternFill>
          <bgColor rgb="FFFFFF00"/>
        </patternFill>
      </fill>
    </dxf>
    <dxf>
      <font>
        <color auto="1"/>
      </font>
      <fill>
        <patternFill>
          <bgColor rgb="FF92D050"/>
        </patternFill>
      </fill>
    </dxf>
    <dxf>
      <font>
        <color theme="0"/>
      </font>
      <fill>
        <patternFill>
          <bgColor rgb="FF00B050"/>
        </patternFill>
      </fill>
    </dxf>
    <dxf>
      <font>
        <color theme="0"/>
      </font>
      <fill>
        <patternFill>
          <bgColor rgb="FFFF0000"/>
        </patternFill>
      </fill>
    </dxf>
    <dxf>
      <font>
        <color auto="1"/>
      </font>
      <fill>
        <patternFill>
          <bgColor rgb="FFFFC000"/>
        </patternFill>
      </fill>
    </dxf>
    <dxf>
      <font>
        <color auto="1"/>
      </font>
      <fill>
        <patternFill>
          <bgColor rgb="FFFFFF00"/>
        </patternFill>
      </fill>
    </dxf>
    <dxf>
      <font>
        <color auto="1"/>
      </font>
      <fill>
        <patternFill>
          <bgColor rgb="FF92D050"/>
        </patternFill>
      </fill>
    </dxf>
    <dxf>
      <font>
        <color theme="0"/>
      </font>
      <fill>
        <patternFill>
          <bgColor rgb="FF00B050"/>
        </patternFill>
      </fill>
    </dxf>
    <dxf>
      <font>
        <color theme="0"/>
      </font>
      <fill>
        <patternFill>
          <bgColor rgb="FFFF0000"/>
        </patternFill>
      </fill>
    </dxf>
    <dxf>
      <font>
        <color auto="1"/>
      </font>
      <fill>
        <patternFill>
          <bgColor rgb="FFFFC000"/>
        </patternFill>
      </fill>
    </dxf>
    <dxf>
      <font>
        <color auto="1"/>
      </font>
      <fill>
        <patternFill>
          <bgColor rgb="FFFFFF00"/>
        </patternFill>
      </fill>
    </dxf>
    <dxf>
      <font>
        <color auto="1"/>
      </font>
      <fill>
        <patternFill>
          <bgColor rgb="FF92D050"/>
        </patternFill>
      </fill>
    </dxf>
    <dxf>
      <font>
        <color theme="0"/>
      </font>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7"/>
  <sheetViews>
    <sheetView showGridLines="0" tabSelected="1" zoomScale="90" zoomScaleNormal="90" workbookViewId="0">
      <selection activeCell="B25" sqref="B25"/>
    </sheetView>
  </sheetViews>
  <sheetFormatPr defaultRowHeight="15"/>
  <cols>
    <col min="1" max="1" width="6.33203125" customWidth="1"/>
    <col min="2" max="2" width="80.6640625" customWidth="1"/>
    <col min="3" max="3" width="7" style="8" customWidth="1"/>
    <col min="4" max="4" width="65.6640625" customWidth="1"/>
    <col min="5" max="5" width="10.6640625" customWidth="1"/>
    <col min="6" max="6" width="5.6640625" customWidth="1"/>
    <col min="8" max="8" width="8.77734375" style="4"/>
    <col min="9" max="9" width="4.77734375" customWidth="1"/>
    <col min="10" max="14" width="8.77734375" hidden="1" customWidth="1"/>
  </cols>
  <sheetData>
    <row r="1" spans="1:14" ht="17.45">
      <c r="A1" s="10"/>
      <c r="B1" s="11" t="s">
        <v>0</v>
      </c>
      <c r="C1" s="9">
        <f>SUM(F7+F13+F19+F25)/4</f>
        <v>0</v>
      </c>
      <c r="D1" s="73" t="s">
        <v>1</v>
      </c>
      <c r="E1" s="74"/>
      <c r="F1" s="75"/>
    </row>
    <row r="2" spans="1:14" ht="17.45">
      <c r="A2" s="12"/>
      <c r="B2" s="1" t="s">
        <v>2</v>
      </c>
      <c r="C2" s="76"/>
      <c r="D2" s="76"/>
      <c r="E2" s="76"/>
      <c r="F2" s="77"/>
      <c r="K2" t="s">
        <v>3</v>
      </c>
    </row>
    <row r="3" spans="1:14" ht="17.45">
      <c r="A3" s="12"/>
      <c r="B3" s="1" t="s">
        <v>4</v>
      </c>
      <c r="C3" s="76"/>
      <c r="D3" s="76"/>
      <c r="E3" s="76"/>
      <c r="F3" s="77"/>
      <c r="K3" t="s">
        <v>5</v>
      </c>
    </row>
    <row r="4" spans="1:14" ht="15.6">
      <c r="A4" s="13"/>
      <c r="B4" s="2" t="s">
        <v>6</v>
      </c>
      <c r="C4" s="78"/>
      <c r="D4" s="79"/>
      <c r="E4" s="79"/>
      <c r="F4" s="80"/>
      <c r="K4" t="s">
        <v>7</v>
      </c>
    </row>
    <row r="5" spans="1:14">
      <c r="A5" s="81" t="s">
        <v>8</v>
      </c>
      <c r="B5" s="82"/>
      <c r="C5" s="82"/>
      <c r="D5" s="82"/>
      <c r="E5" s="82"/>
      <c r="F5" s="83"/>
      <c r="K5" t="s">
        <v>9</v>
      </c>
    </row>
    <row r="6" spans="1:14" ht="41.45" customHeight="1">
      <c r="A6" s="84"/>
      <c r="B6" s="85"/>
      <c r="C6" s="85"/>
      <c r="D6" s="85"/>
      <c r="E6" s="85"/>
      <c r="F6" s="86"/>
      <c r="K6" t="s">
        <v>10</v>
      </c>
    </row>
    <row r="7" spans="1:14" s="7" customFormat="1" ht="45.75">
      <c r="A7" s="14" t="s">
        <v>11</v>
      </c>
      <c r="B7" s="38" t="s">
        <v>12</v>
      </c>
      <c r="C7" s="15" t="s">
        <v>13</v>
      </c>
      <c r="D7" s="14" t="s">
        <v>14</v>
      </c>
      <c r="E7" s="16" t="s">
        <v>15</v>
      </c>
      <c r="F7" s="17">
        <f>SUM(J8:N12)/5</f>
        <v>0</v>
      </c>
      <c r="G7" s="3"/>
      <c r="H7" s="6"/>
    </row>
    <row r="8" spans="1:14" s="3" customFormat="1" ht="49.9" customHeight="1">
      <c r="A8" s="18">
        <v>1.1000000000000001</v>
      </c>
      <c r="B8" s="19" t="s">
        <v>16</v>
      </c>
      <c r="C8" s="20"/>
      <c r="D8" s="72" t="s">
        <v>17</v>
      </c>
      <c r="E8" s="72"/>
      <c r="F8" s="72"/>
      <c r="H8" s="5"/>
      <c r="J8" s="3" t="b">
        <f>IF(C8=$K$2,0)</f>
        <v>0</v>
      </c>
      <c r="K8" s="3" t="b">
        <f>IF(C8=$K$3,1)</f>
        <v>0</v>
      </c>
      <c r="L8" s="3" t="b">
        <f>IF(C8=$K$4,2)</f>
        <v>0</v>
      </c>
      <c r="M8" s="3" t="b">
        <f>IF(C8=$K$5,3)</f>
        <v>0</v>
      </c>
      <c r="N8" s="3" t="b">
        <f>IF(C8=$K$6,4)</f>
        <v>0</v>
      </c>
    </row>
    <row r="9" spans="1:14" s="3" customFormat="1" ht="49.9" customHeight="1">
      <c r="A9" s="18">
        <v>1.2</v>
      </c>
      <c r="B9" s="19" t="s">
        <v>18</v>
      </c>
      <c r="C9" s="20"/>
      <c r="D9" s="72" t="s">
        <v>17</v>
      </c>
      <c r="E9" s="72"/>
      <c r="F9" s="72"/>
      <c r="H9" s="5"/>
      <c r="J9" s="3" t="b">
        <f>IF(C9=$K$2,0)</f>
        <v>0</v>
      </c>
      <c r="K9" s="3" t="b">
        <f>IF(C9=$K$3,1)</f>
        <v>0</v>
      </c>
      <c r="L9" s="3" t="b">
        <f>IF(C9=$K$4,2)</f>
        <v>0</v>
      </c>
      <c r="M9" s="3" t="b">
        <f>IF(C9=$K$5,3)</f>
        <v>0</v>
      </c>
      <c r="N9" s="3" t="b">
        <f>IF(C9=$K$6,4)</f>
        <v>0</v>
      </c>
    </row>
    <row r="10" spans="1:14" s="3" customFormat="1" ht="49.9" customHeight="1">
      <c r="A10" s="18">
        <v>1.3</v>
      </c>
      <c r="B10" s="19" t="s">
        <v>19</v>
      </c>
      <c r="C10" s="20"/>
      <c r="D10" s="72" t="s">
        <v>17</v>
      </c>
      <c r="E10" s="72"/>
      <c r="F10" s="72"/>
      <c r="H10" s="5"/>
      <c r="J10" s="3" t="b">
        <f>IF(C10=$K$2,0)</f>
        <v>0</v>
      </c>
      <c r="K10" s="3" t="b">
        <f>IF(C10=$K$3,1)</f>
        <v>0</v>
      </c>
      <c r="L10" s="3" t="b">
        <f>IF(C10=$K$4,2)</f>
        <v>0</v>
      </c>
      <c r="M10" s="3" t="b">
        <f>IF(C10=$K$5,3)</f>
        <v>0</v>
      </c>
      <c r="N10" s="3" t="b">
        <f>IF(C10=$K$6,4)</f>
        <v>0</v>
      </c>
    </row>
    <row r="11" spans="1:14" s="3" customFormat="1" ht="49.9" customHeight="1">
      <c r="A11" s="18">
        <v>1.4</v>
      </c>
      <c r="B11" s="19" t="s">
        <v>20</v>
      </c>
      <c r="C11" s="20"/>
      <c r="D11" s="72" t="s">
        <v>17</v>
      </c>
      <c r="E11" s="72"/>
      <c r="F11" s="72"/>
      <c r="H11" s="5"/>
      <c r="J11" s="3" t="b">
        <f>IF(C11=$K$2,0)</f>
        <v>0</v>
      </c>
      <c r="K11" s="3" t="b">
        <f>IF(C11=$K$3,1)</f>
        <v>0</v>
      </c>
      <c r="L11" s="3" t="b">
        <f>IF(C11=$K$4,2)</f>
        <v>0</v>
      </c>
      <c r="M11" s="3" t="b">
        <f>IF(C11=$K$5,3)</f>
        <v>0</v>
      </c>
      <c r="N11" s="3" t="b">
        <f>IF(C11=$K$6,4)</f>
        <v>0</v>
      </c>
    </row>
    <row r="12" spans="1:14" s="3" customFormat="1" ht="49.9" customHeight="1">
      <c r="A12" s="18">
        <v>1.5</v>
      </c>
      <c r="B12" s="19" t="s">
        <v>21</v>
      </c>
      <c r="C12" s="20"/>
      <c r="D12" s="72" t="s">
        <v>17</v>
      </c>
      <c r="E12" s="72"/>
      <c r="F12" s="72"/>
      <c r="H12" s="5"/>
      <c r="J12" s="3" t="b">
        <f>IF(C12=$K$2,0)</f>
        <v>0</v>
      </c>
      <c r="K12" s="3" t="b">
        <f>IF(C12=$K$3,1)</f>
        <v>0</v>
      </c>
      <c r="L12" s="3" t="b">
        <f>IF(C12=$K$4,2)</f>
        <v>0</v>
      </c>
      <c r="M12" s="3" t="b">
        <f>IF(C12=$K$5,3)</f>
        <v>0</v>
      </c>
      <c r="N12" s="3" t="b">
        <f>IF(C12=$K$6,4)</f>
        <v>0</v>
      </c>
    </row>
    <row r="13" spans="1:14" s="7" customFormat="1" ht="61.5">
      <c r="A13" s="21" t="s">
        <v>11</v>
      </c>
      <c r="B13" s="39" t="s">
        <v>22</v>
      </c>
      <c r="C13" s="22" t="s">
        <v>13</v>
      </c>
      <c r="D13" s="23" t="s">
        <v>14</v>
      </c>
      <c r="E13" s="24" t="s">
        <v>15</v>
      </c>
      <c r="F13" s="17">
        <f>SUM(J14:N18)/5</f>
        <v>0</v>
      </c>
      <c r="H13" s="6"/>
    </row>
    <row r="14" spans="1:14" s="7" customFormat="1" ht="49.9" customHeight="1">
      <c r="A14" s="25">
        <v>2.1</v>
      </c>
      <c r="B14" s="26" t="s">
        <v>23</v>
      </c>
      <c r="C14" s="20"/>
      <c r="D14" s="72" t="s">
        <v>24</v>
      </c>
      <c r="E14" s="72"/>
      <c r="F14" s="72"/>
      <c r="H14" s="6"/>
      <c r="J14" s="3" t="b">
        <f>IF(C14=$K$2,0)</f>
        <v>0</v>
      </c>
      <c r="K14" s="3" t="b">
        <f>IF(C14=$K$3,1)</f>
        <v>0</v>
      </c>
      <c r="L14" s="3" t="b">
        <f>IF(C14=$K$4,2)</f>
        <v>0</v>
      </c>
      <c r="M14" s="3" t="b">
        <f>IF(C14=$K$5,3)</f>
        <v>0</v>
      </c>
      <c r="N14" s="3" t="b">
        <f>IF(C14=$K$6,4)</f>
        <v>0</v>
      </c>
    </row>
    <row r="15" spans="1:14" s="7" customFormat="1" ht="49.9" customHeight="1">
      <c r="A15" s="25">
        <v>2.2000000000000002</v>
      </c>
      <c r="B15" s="26" t="s">
        <v>25</v>
      </c>
      <c r="C15" s="20"/>
      <c r="D15" s="72" t="s">
        <v>24</v>
      </c>
      <c r="E15" s="72"/>
      <c r="F15" s="72"/>
      <c r="H15" s="6"/>
      <c r="J15" s="3" t="b">
        <f>IF(C15=$K$2,0)</f>
        <v>0</v>
      </c>
      <c r="K15" s="3" t="b">
        <f>IF(C15=$K$3,1)</f>
        <v>0</v>
      </c>
      <c r="L15" s="3" t="b">
        <f>IF(C15=$K$4,2)</f>
        <v>0</v>
      </c>
      <c r="M15" s="3" t="b">
        <f>IF(C15=$K$5,3)</f>
        <v>0</v>
      </c>
      <c r="N15" s="3" t="b">
        <f>IF(C15=$K$6,4)</f>
        <v>0</v>
      </c>
    </row>
    <row r="16" spans="1:14" s="7" customFormat="1" ht="49.9" customHeight="1">
      <c r="A16" s="25">
        <v>2.2999999999999998</v>
      </c>
      <c r="B16" s="26" t="s">
        <v>26</v>
      </c>
      <c r="C16" s="20"/>
      <c r="D16" s="72" t="s">
        <v>24</v>
      </c>
      <c r="E16" s="72"/>
      <c r="F16" s="72"/>
      <c r="H16" s="6"/>
      <c r="J16" s="3" t="b">
        <f>IF(C16=$K$2,0)</f>
        <v>0</v>
      </c>
      <c r="K16" s="3" t="b">
        <f>IF(C16=$K$3,1)</f>
        <v>0</v>
      </c>
      <c r="L16" s="3" t="b">
        <f>IF(C16=$K$4,2)</f>
        <v>0</v>
      </c>
      <c r="M16" s="3" t="b">
        <f>IF(C16=$K$5,3)</f>
        <v>0</v>
      </c>
      <c r="N16" s="3" t="b">
        <f>IF(C16=$K$6,4)</f>
        <v>0</v>
      </c>
    </row>
    <row r="17" spans="1:14" s="7" customFormat="1" ht="49.9" customHeight="1">
      <c r="A17" s="25">
        <v>2.4</v>
      </c>
      <c r="B17" s="26" t="s">
        <v>27</v>
      </c>
      <c r="C17" s="20"/>
      <c r="D17" s="72" t="s">
        <v>24</v>
      </c>
      <c r="E17" s="72"/>
      <c r="F17" s="72"/>
      <c r="H17" s="6"/>
      <c r="J17" s="3" t="b">
        <f>IF(C17=$K$2,0)</f>
        <v>0</v>
      </c>
      <c r="K17" s="3" t="b">
        <f>IF(C17=$K$3,1)</f>
        <v>0</v>
      </c>
      <c r="L17" s="3" t="b">
        <f>IF(C17=$K$4,2)</f>
        <v>0</v>
      </c>
      <c r="M17" s="3" t="b">
        <f>IF(C17=$K$5,3)</f>
        <v>0</v>
      </c>
      <c r="N17" s="3" t="b">
        <f>IF(C17=$K$6,4)</f>
        <v>0</v>
      </c>
    </row>
    <row r="18" spans="1:14" s="7" customFormat="1" ht="49.9" customHeight="1">
      <c r="A18" s="25">
        <v>2.5</v>
      </c>
      <c r="B18" s="26" t="s">
        <v>28</v>
      </c>
      <c r="C18" s="20"/>
      <c r="D18" s="72" t="s">
        <v>24</v>
      </c>
      <c r="E18" s="72"/>
      <c r="F18" s="72"/>
      <c r="H18" s="6"/>
      <c r="J18" s="3" t="b">
        <f>IF(C18=$K$2,0)</f>
        <v>0</v>
      </c>
      <c r="K18" s="3" t="b">
        <f>IF(C18=$K$3,1)</f>
        <v>0</v>
      </c>
      <c r="L18" s="3" t="b">
        <f>IF(C18=$K$4,2)</f>
        <v>0</v>
      </c>
      <c r="M18" s="3" t="b">
        <f>IF(C18=$K$5,3)</f>
        <v>0</v>
      </c>
      <c r="N18" s="3" t="b">
        <f>IF(C18=$K$6,4)</f>
        <v>0</v>
      </c>
    </row>
    <row r="19" spans="1:14" s="7" customFormat="1" ht="45.75">
      <c r="A19" s="27" t="s">
        <v>11</v>
      </c>
      <c r="B19" s="40" t="s">
        <v>29</v>
      </c>
      <c r="C19" s="28" t="s">
        <v>13</v>
      </c>
      <c r="D19" s="29" t="s">
        <v>14</v>
      </c>
      <c r="E19" s="30" t="s">
        <v>15</v>
      </c>
      <c r="F19" s="17">
        <f>SUM(J20:N24)/5</f>
        <v>0</v>
      </c>
      <c r="H19" s="6"/>
    </row>
    <row r="20" spans="1:14" s="7" customFormat="1" ht="49.9" customHeight="1">
      <c r="A20" s="25">
        <v>3.1</v>
      </c>
      <c r="B20" s="26" t="s">
        <v>30</v>
      </c>
      <c r="C20" s="20"/>
      <c r="D20" s="72" t="s">
        <v>24</v>
      </c>
      <c r="E20" s="72"/>
      <c r="F20" s="72"/>
      <c r="H20" s="6"/>
      <c r="J20" s="3" t="b">
        <f>IF(C20=$K$2,0)</f>
        <v>0</v>
      </c>
      <c r="K20" s="3" t="b">
        <f>IF(C20=$K$3,1)</f>
        <v>0</v>
      </c>
      <c r="L20" s="3" t="b">
        <f>IF(C20=$K$4,2)</f>
        <v>0</v>
      </c>
      <c r="M20" s="3" t="b">
        <f>IF(C20=$K$5,3)</f>
        <v>0</v>
      </c>
      <c r="N20" s="3" t="b">
        <f>IF(C20=$K$6,4)</f>
        <v>0</v>
      </c>
    </row>
    <row r="21" spans="1:14" s="7" customFormat="1" ht="49.9" customHeight="1">
      <c r="A21" s="25">
        <v>3.2</v>
      </c>
      <c r="B21" s="26" t="s">
        <v>31</v>
      </c>
      <c r="C21" s="20"/>
      <c r="D21" s="72" t="s">
        <v>24</v>
      </c>
      <c r="E21" s="72"/>
      <c r="F21" s="72"/>
      <c r="H21" s="6"/>
      <c r="J21" s="3" t="b">
        <f>IF(C21=$K$2,0)</f>
        <v>0</v>
      </c>
      <c r="K21" s="3" t="b">
        <f>IF(C21=$K$3,1)</f>
        <v>0</v>
      </c>
      <c r="L21" s="3" t="b">
        <f>IF(C21=$K$4,2)</f>
        <v>0</v>
      </c>
      <c r="M21" s="3" t="b">
        <f>IF(C21=$K$5,3)</f>
        <v>0</v>
      </c>
      <c r="N21" s="3" t="b">
        <f>IF(C21=$K$6,4)</f>
        <v>0</v>
      </c>
    </row>
    <row r="22" spans="1:14" s="7" customFormat="1" ht="49.9" customHeight="1">
      <c r="A22" s="25">
        <v>3.3</v>
      </c>
      <c r="B22" s="26" t="s">
        <v>32</v>
      </c>
      <c r="C22" s="20"/>
      <c r="D22" s="72" t="s">
        <v>24</v>
      </c>
      <c r="E22" s="72"/>
      <c r="F22" s="72"/>
      <c r="H22" s="6"/>
      <c r="J22" s="3" t="b">
        <f>IF(C22=$K$2,0)</f>
        <v>0</v>
      </c>
      <c r="K22" s="3" t="b">
        <f>IF(C22=$K$3,1)</f>
        <v>0</v>
      </c>
      <c r="L22" s="3" t="b">
        <f>IF(C22=$K$4,2)</f>
        <v>0</v>
      </c>
      <c r="M22" s="3" t="b">
        <f>IF(C22=$K$5,3)</f>
        <v>0</v>
      </c>
      <c r="N22" s="3" t="b">
        <f>IF(C22=$K$6,4)</f>
        <v>0</v>
      </c>
    </row>
    <row r="23" spans="1:14" s="7" customFormat="1" ht="49.9" customHeight="1">
      <c r="A23" s="25">
        <v>3.4</v>
      </c>
      <c r="B23" s="26" t="s">
        <v>33</v>
      </c>
      <c r="C23" s="20"/>
      <c r="D23" s="72" t="s">
        <v>24</v>
      </c>
      <c r="E23" s="72"/>
      <c r="F23" s="72"/>
      <c r="H23" s="6"/>
      <c r="J23" s="3" t="b">
        <f>IF(C23=$K$2,0)</f>
        <v>0</v>
      </c>
      <c r="K23" s="3" t="b">
        <f>IF(C23=$K$3,1)</f>
        <v>0</v>
      </c>
      <c r="L23" s="3" t="b">
        <f>IF(C23=$K$4,2)</f>
        <v>0</v>
      </c>
      <c r="M23" s="3" t="b">
        <f>IF(C23=$K$5,3)</f>
        <v>0</v>
      </c>
      <c r="N23" s="3" t="b">
        <f>IF(C23=$K$6,4)</f>
        <v>0</v>
      </c>
    </row>
    <row r="24" spans="1:14" s="7" customFormat="1" ht="49.9" customHeight="1">
      <c r="A24" s="25">
        <v>3.5</v>
      </c>
      <c r="B24" s="26" t="s">
        <v>34</v>
      </c>
      <c r="C24" s="20"/>
      <c r="D24" s="72" t="s">
        <v>24</v>
      </c>
      <c r="E24" s="72"/>
      <c r="F24" s="72"/>
      <c r="H24" s="6"/>
      <c r="J24" s="3" t="b">
        <f>IF(C24=$K$2,0)</f>
        <v>0</v>
      </c>
      <c r="K24" s="3" t="b">
        <f>IF(C24=$K$3,1)</f>
        <v>0</v>
      </c>
      <c r="L24" s="3" t="b">
        <f>IF(C24=$K$4,2)</f>
        <v>0</v>
      </c>
      <c r="M24" s="3" t="b">
        <f>IF(C24=$K$5,3)</f>
        <v>0</v>
      </c>
      <c r="N24" s="3" t="b">
        <f>IF(C24=$K$6,4)</f>
        <v>0</v>
      </c>
    </row>
    <row r="25" spans="1:14" s="7" customFormat="1" ht="45.75">
      <c r="A25" s="31" t="s">
        <v>11</v>
      </c>
      <c r="B25" s="41" t="s">
        <v>35</v>
      </c>
      <c r="C25" s="32" t="s">
        <v>13</v>
      </c>
      <c r="D25" s="33" t="s">
        <v>14</v>
      </c>
      <c r="E25" s="34" t="s">
        <v>15</v>
      </c>
      <c r="F25" s="17">
        <f>SUM(J26:N30)/5</f>
        <v>0</v>
      </c>
      <c r="H25" s="6"/>
    </row>
    <row r="26" spans="1:14" s="7" customFormat="1" ht="49.9" customHeight="1">
      <c r="A26" s="25">
        <v>4.0999999999999996</v>
      </c>
      <c r="B26" s="26" t="s">
        <v>36</v>
      </c>
      <c r="C26" s="20"/>
      <c r="D26" s="72"/>
      <c r="E26" s="72"/>
      <c r="F26" s="72"/>
      <c r="H26" s="6"/>
      <c r="J26" s="3" t="b">
        <f>IF(C26=$K$2,0)</f>
        <v>0</v>
      </c>
      <c r="K26" s="3" t="b">
        <f>IF(C26=$K$3,1)</f>
        <v>0</v>
      </c>
      <c r="L26" s="3" t="b">
        <f>IF(C26=$K$4,2)</f>
        <v>0</v>
      </c>
      <c r="M26" s="3" t="b">
        <f>IF(C26=$K$5,3)</f>
        <v>0</v>
      </c>
      <c r="N26" s="3" t="b">
        <f>IF(C26=$K$6,4)</f>
        <v>0</v>
      </c>
    </row>
    <row r="27" spans="1:14" s="7" customFormat="1" ht="49.9" customHeight="1">
      <c r="A27" s="25">
        <v>4.2</v>
      </c>
      <c r="B27" s="26" t="s">
        <v>37</v>
      </c>
      <c r="C27" s="20"/>
      <c r="D27" s="72" t="s">
        <v>24</v>
      </c>
      <c r="E27" s="72"/>
      <c r="F27" s="72"/>
      <c r="H27" s="6"/>
      <c r="J27" s="3" t="b">
        <f>IF(C27=$K$2,0)</f>
        <v>0</v>
      </c>
      <c r="K27" s="3" t="b">
        <f>IF(C27=$K$3,1)</f>
        <v>0</v>
      </c>
      <c r="L27" s="3" t="b">
        <f>IF(C27=$K$4,2)</f>
        <v>0</v>
      </c>
      <c r="M27" s="3" t="b">
        <f>IF(C27=$K$5,3)</f>
        <v>0</v>
      </c>
      <c r="N27" s="3" t="b">
        <f>IF(C27=$K$6,4)</f>
        <v>0</v>
      </c>
    </row>
    <row r="28" spans="1:14" s="7" customFormat="1" ht="49.9" customHeight="1">
      <c r="A28" s="25">
        <v>4.3</v>
      </c>
      <c r="B28" s="26" t="s">
        <v>38</v>
      </c>
      <c r="C28" s="20"/>
      <c r="D28" s="72" t="s">
        <v>24</v>
      </c>
      <c r="E28" s="72"/>
      <c r="F28" s="72"/>
      <c r="H28" s="6"/>
      <c r="J28" s="3" t="b">
        <f>IF(C28=$K$2,0)</f>
        <v>0</v>
      </c>
      <c r="K28" s="3" t="b">
        <f>IF(C28=$K$3,1)</f>
        <v>0</v>
      </c>
      <c r="L28" s="3" t="b">
        <f>IF(C28=$K$4,2)</f>
        <v>0</v>
      </c>
      <c r="M28" s="3" t="b">
        <f>IF(C28=$K$5,3)</f>
        <v>0</v>
      </c>
      <c r="N28" s="3" t="b">
        <f>IF(C28=$K$6,4)</f>
        <v>0</v>
      </c>
    </row>
    <row r="29" spans="1:14" s="7" customFormat="1" ht="49.9" customHeight="1">
      <c r="A29" s="25">
        <v>4.4000000000000004</v>
      </c>
      <c r="B29" s="26" t="s">
        <v>39</v>
      </c>
      <c r="C29" s="20"/>
      <c r="D29" s="72" t="s">
        <v>24</v>
      </c>
      <c r="E29" s="72"/>
      <c r="F29" s="72"/>
      <c r="H29" s="6"/>
      <c r="J29" s="3" t="b">
        <f>IF(C29=$K$2,0)</f>
        <v>0</v>
      </c>
      <c r="K29" s="3" t="b">
        <f>IF(C29=$K$3,1)</f>
        <v>0</v>
      </c>
      <c r="L29" s="3" t="b">
        <f>IF(C29=$K$4,2)</f>
        <v>0</v>
      </c>
      <c r="M29" s="3" t="b">
        <f>IF(C29=$K$5,3)</f>
        <v>0</v>
      </c>
      <c r="N29" s="3" t="b">
        <f>IF(C29=$K$6,4)</f>
        <v>0</v>
      </c>
    </row>
    <row r="30" spans="1:14" s="7" customFormat="1" ht="49.9" customHeight="1">
      <c r="A30" s="25">
        <v>4.5</v>
      </c>
      <c r="B30" s="26" t="s">
        <v>40</v>
      </c>
      <c r="C30" s="20"/>
      <c r="D30" s="72" t="s">
        <v>24</v>
      </c>
      <c r="E30" s="72"/>
      <c r="F30" s="72"/>
      <c r="H30" s="6"/>
      <c r="J30" s="3" t="b">
        <f>IF(C30=$K$2,0)</f>
        <v>0</v>
      </c>
      <c r="K30" s="3" t="b">
        <f>IF(C30=$K$3,1)</f>
        <v>0</v>
      </c>
      <c r="L30" s="3" t="b">
        <f>IF(C30=$K$4,2)</f>
        <v>0</v>
      </c>
      <c r="M30" s="3" t="b">
        <f>IF(C30=$K$5,3)</f>
        <v>0</v>
      </c>
      <c r="N30" s="3" t="b">
        <f>IF(C30=$K$6,4)</f>
        <v>0</v>
      </c>
    </row>
    <row r="31" spans="1:14" s="7" customFormat="1" ht="16.149999999999999" thickBot="1">
      <c r="A31" s="35"/>
      <c r="B31" s="36"/>
      <c r="C31" s="37"/>
      <c r="D31" s="37"/>
      <c r="E31" s="37"/>
      <c r="F31" s="37"/>
      <c r="G31" s="36"/>
      <c r="H31" s="6"/>
      <c r="J31" s="3"/>
      <c r="K31" s="3"/>
      <c r="L31" s="3"/>
      <c r="M31" s="3"/>
      <c r="N31" s="3"/>
    </row>
    <row r="32" spans="1:14" ht="15.6" customHeight="1">
      <c r="A32" s="61" t="s">
        <v>41</v>
      </c>
      <c r="B32" s="62"/>
      <c r="C32" s="63" t="s">
        <v>42</v>
      </c>
      <c r="D32" s="64"/>
      <c r="E32" s="64"/>
      <c r="F32" s="65"/>
    </row>
    <row r="33" spans="1:6" ht="49.9" customHeight="1">
      <c r="A33" s="66" t="s">
        <v>43</v>
      </c>
      <c r="B33" s="67"/>
      <c r="C33" s="46" t="s">
        <v>44</v>
      </c>
      <c r="D33" s="47"/>
      <c r="E33" s="47"/>
      <c r="F33" s="48"/>
    </row>
    <row r="34" spans="1:6" ht="49.9" customHeight="1">
      <c r="A34" s="68" t="s">
        <v>45</v>
      </c>
      <c r="B34" s="69"/>
      <c r="C34" s="49" t="s">
        <v>46</v>
      </c>
      <c r="D34" s="50"/>
      <c r="E34" s="50"/>
      <c r="F34" s="51"/>
    </row>
    <row r="35" spans="1:6" ht="49.9" customHeight="1">
      <c r="A35" s="70" t="s">
        <v>47</v>
      </c>
      <c r="B35" s="71"/>
      <c r="C35" s="52" t="s">
        <v>48</v>
      </c>
      <c r="D35" s="53"/>
      <c r="E35" s="53"/>
      <c r="F35" s="54"/>
    </row>
    <row r="36" spans="1:6" ht="49.9" customHeight="1">
      <c r="A36" s="42" t="s">
        <v>49</v>
      </c>
      <c r="B36" s="43"/>
      <c r="C36" s="55" t="s">
        <v>50</v>
      </c>
      <c r="D36" s="56"/>
      <c r="E36" s="56"/>
      <c r="F36" s="57"/>
    </row>
    <row r="37" spans="1:6" ht="49.9" customHeight="1" thickBot="1">
      <c r="A37" s="44" t="s">
        <v>51</v>
      </c>
      <c r="B37" s="45"/>
      <c r="C37" s="58" t="s">
        <v>52</v>
      </c>
      <c r="D37" s="59"/>
      <c r="E37" s="59"/>
      <c r="F37" s="60"/>
    </row>
  </sheetData>
  <mergeCells count="37">
    <mergeCell ref="D14:F14"/>
    <mergeCell ref="D15:F15"/>
    <mergeCell ref="D1:F1"/>
    <mergeCell ref="C2:F2"/>
    <mergeCell ref="C3:F3"/>
    <mergeCell ref="C4:F4"/>
    <mergeCell ref="D8:F8"/>
    <mergeCell ref="D9:F9"/>
    <mergeCell ref="D10:F10"/>
    <mergeCell ref="D11:F11"/>
    <mergeCell ref="D12:F12"/>
    <mergeCell ref="A5:F6"/>
    <mergeCell ref="D30:F30"/>
    <mergeCell ref="D29:F29"/>
    <mergeCell ref="D16:F16"/>
    <mergeCell ref="D17:F17"/>
    <mergeCell ref="D18:F18"/>
    <mergeCell ref="D20:F20"/>
    <mergeCell ref="D21:F21"/>
    <mergeCell ref="D22:F22"/>
    <mergeCell ref="D23:F23"/>
    <mergeCell ref="D24:F24"/>
    <mergeCell ref="D26:F26"/>
    <mergeCell ref="D27:F27"/>
    <mergeCell ref="D28:F28"/>
    <mergeCell ref="A32:B32"/>
    <mergeCell ref="C32:F32"/>
    <mergeCell ref="A33:B33"/>
    <mergeCell ref="A34:B34"/>
    <mergeCell ref="A35:B35"/>
    <mergeCell ref="A36:B36"/>
    <mergeCell ref="A37:B37"/>
    <mergeCell ref="C33:F33"/>
    <mergeCell ref="C34:F34"/>
    <mergeCell ref="C35:F35"/>
    <mergeCell ref="C36:F36"/>
    <mergeCell ref="C37:F37"/>
  </mergeCells>
  <conditionalFormatting sqref="C8:C12 C14:C18 C20:C24 C26:C30">
    <cfRule type="cellIs" dxfId="30" priority="71" operator="equal">
      <formula>4</formula>
    </cfRule>
    <cfRule type="cellIs" dxfId="29" priority="72" operator="equal">
      <formula>3</formula>
    </cfRule>
    <cfRule type="cellIs" dxfId="28" priority="73" operator="equal">
      <formula>2</formula>
    </cfRule>
    <cfRule type="cellIs" dxfId="27" priority="74" operator="equal">
      <formula>1</formula>
    </cfRule>
    <cfRule type="cellIs" dxfId="26" priority="75" operator="equal">
      <formula>0</formula>
    </cfRule>
  </conditionalFormatting>
  <conditionalFormatting sqref="C1">
    <cfRule type="cellIs" dxfId="25" priority="24" operator="equal">
      <formula>4</formula>
    </cfRule>
    <cfRule type="cellIs" dxfId="24" priority="25" operator="between">
      <formula>3</formula>
      <formula>3.99</formula>
    </cfRule>
    <cfRule type="cellIs" dxfId="23" priority="26" operator="between">
      <formula>2</formula>
      <formula>2.99</formula>
    </cfRule>
    <cfRule type="cellIs" dxfId="22" priority="27" operator="between">
      <formula>1</formula>
      <formula>1.99</formula>
    </cfRule>
    <cfRule type="cellIs" dxfId="21" priority="28" operator="between">
      <formula>0</formula>
      <formula>0.99</formula>
    </cfRule>
  </conditionalFormatting>
  <conditionalFormatting sqref="F7">
    <cfRule type="cellIs" dxfId="20" priority="19" operator="equal">
      <formula>4</formula>
    </cfRule>
    <cfRule type="cellIs" dxfId="19" priority="20" operator="between">
      <formula>3</formula>
      <formula>3.9</formula>
    </cfRule>
    <cfRule type="cellIs" dxfId="18" priority="21" operator="between">
      <formula>2</formula>
      <formula>2.9</formula>
    </cfRule>
    <cfRule type="cellIs" dxfId="17" priority="22" operator="between">
      <formula>1</formula>
      <formula>1.9</formula>
    </cfRule>
    <cfRule type="cellIs" dxfId="16" priority="23" operator="between">
      <formula>0</formula>
      <formula>0.9</formula>
    </cfRule>
  </conditionalFormatting>
  <conditionalFormatting sqref="F13">
    <cfRule type="cellIs" dxfId="15" priority="14" operator="equal">
      <formula>4</formula>
    </cfRule>
    <cfRule type="cellIs" dxfId="14" priority="15" operator="between">
      <formula>3</formula>
      <formula>3.9</formula>
    </cfRule>
    <cfRule type="cellIs" dxfId="13" priority="16" operator="between">
      <formula>2</formula>
      <formula>2.9</formula>
    </cfRule>
    <cfRule type="cellIs" dxfId="12" priority="17" operator="between">
      <formula>1</formula>
      <formula>1.9</formula>
    </cfRule>
    <cfRule type="cellIs" dxfId="11" priority="18" operator="between">
      <formula>0</formula>
      <formula>0.9</formula>
    </cfRule>
  </conditionalFormatting>
  <conditionalFormatting sqref="F19">
    <cfRule type="cellIs" dxfId="10" priority="9" operator="equal">
      <formula>4</formula>
    </cfRule>
    <cfRule type="cellIs" dxfId="9" priority="10" operator="between">
      <formula>3</formula>
      <formula>3.9</formula>
    </cfRule>
    <cfRule type="cellIs" dxfId="8" priority="11" operator="between">
      <formula>2</formula>
      <formula>2.9</formula>
    </cfRule>
    <cfRule type="cellIs" dxfId="7" priority="12" operator="between">
      <formula>1</formula>
      <formula>1.9</formula>
    </cfRule>
    <cfRule type="cellIs" dxfId="6" priority="13" operator="between">
      <formula>0</formula>
      <formula>0.9</formula>
    </cfRule>
  </conditionalFormatting>
  <conditionalFormatting sqref="F25">
    <cfRule type="cellIs" dxfId="5" priority="4" operator="equal">
      <formula>4</formula>
    </cfRule>
    <cfRule type="cellIs" dxfId="4" priority="5" operator="between">
      <formula>3</formula>
      <formula>3.9</formula>
    </cfRule>
    <cfRule type="cellIs" dxfId="3" priority="6" operator="between">
      <formula>2</formula>
      <formula>2.9</formula>
    </cfRule>
    <cfRule type="cellIs" dxfId="2" priority="7" operator="between">
      <formula>1</formula>
      <formula>1.9</formula>
    </cfRule>
    <cfRule type="cellIs" dxfId="1" priority="8" operator="between">
      <formula>0</formula>
      <formula>0.9</formula>
    </cfRule>
  </conditionalFormatting>
  <conditionalFormatting sqref="C8:C12 C14:C18 C20:C24 C26:C30">
    <cfRule type="cellIs" dxfId="0" priority="1" operator="equal">
      <formula>0</formula>
    </cfRule>
  </conditionalFormatting>
  <dataValidations count="1">
    <dataValidation type="list" allowBlank="1" showInputMessage="1" showErrorMessage="1" sqref="C8:C12 C14:C18 C20:C24 C26:C30" xr:uid="{00000000-0002-0000-0000-000000000000}">
      <formula1>$K$1:$K$6</formula1>
    </dataValidation>
  </dataValidations>
  <pageMargins left="0.7" right="0.7" top="0.75" bottom="0.75" header="0.3" footer="0.3"/>
  <pageSetup paperSize="9" scale="54" orientation="landscape" r:id="rId1"/>
  <rowBreaks count="1" manualBreakCount="1">
    <brk id="31" max="16383" man="1"/>
  </rowBreaks>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506e5f-05dc-4521-8616-0ac4c48753c9" xsi:nil="true"/>
    <lcf76f155ced4ddcb4097134ff3c332f xmlns="35a7973e-a2ab-4cb3-9277-3827dddc675e">
      <Terms xmlns="http://schemas.microsoft.com/office/infopath/2007/PartnerControls"/>
    </lcf76f155ced4ddcb4097134ff3c332f>
    <SharedWithUsers xmlns="e9506e5f-05dc-4521-8616-0ac4c48753c9">
      <UserInfo>
        <DisplayName>Robert Whittington</DisplayName>
        <AccountId>4789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1843B630447B468C06DD39E15283FF" ma:contentTypeVersion="16" ma:contentTypeDescription="Create a new document." ma:contentTypeScope="" ma:versionID="9732490ae1a086bc5e3f4d517dcbd37b">
  <xsd:schema xmlns:xsd="http://www.w3.org/2001/XMLSchema" xmlns:xs="http://www.w3.org/2001/XMLSchema" xmlns:p="http://schemas.microsoft.com/office/2006/metadata/properties" xmlns:ns2="35a7973e-a2ab-4cb3-9277-3827dddc675e" xmlns:ns3="e9506e5f-05dc-4521-8616-0ac4c48753c9" targetNamespace="http://schemas.microsoft.com/office/2006/metadata/properties" ma:root="true" ma:fieldsID="794899a5b42154296b00f51125aa89a8" ns2:_="" ns3:_="">
    <xsd:import namespace="35a7973e-a2ab-4cb3-9277-3827dddc675e"/>
    <xsd:import namespace="e9506e5f-05dc-4521-8616-0ac4c48753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7973e-a2ab-4cb3-9277-3827dddc67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567d180-5b44-4465-808b-e934f4346a5c"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506e5f-05dc-4521-8616-0ac4c48753c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9d06cdd5-a4ef-451a-9443-ff29bd2c1e7a}" ma:internalName="TaxCatchAll" ma:showField="CatchAllData" ma:web="e9506e5f-05dc-4521-8616-0ac4c48753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AA98D0-571F-4A76-89C8-6C6344DFA593}"/>
</file>

<file path=customXml/itemProps2.xml><?xml version="1.0" encoding="utf-8"?>
<ds:datastoreItem xmlns:ds="http://schemas.openxmlformats.org/officeDocument/2006/customXml" ds:itemID="{F7FB4198-8F2E-49BF-9E42-160D0EAF5C59}"/>
</file>

<file path=customXml/itemProps3.xml><?xml version="1.0" encoding="utf-8"?>
<ds:datastoreItem xmlns:ds="http://schemas.openxmlformats.org/officeDocument/2006/customXml" ds:itemID="{D2F00DB2-3E17-472D-9238-E1713A299C2A}"/>
</file>

<file path=docProps/app.xml><?xml version="1.0" encoding="utf-8"?>
<Properties xmlns="http://schemas.openxmlformats.org/officeDocument/2006/extended-properties" xmlns:vt="http://schemas.openxmlformats.org/officeDocument/2006/docPropsVTypes">
  <Application>Microsoft Excel Online</Application>
  <Manager/>
  <Company>Highways England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Coop, Cate</dc:creator>
  <cp:keywords/>
  <dc:description/>
  <cp:lastModifiedBy/>
  <cp:revision/>
  <dcterms:created xsi:type="dcterms:W3CDTF">2022-01-13T15:38:31Z</dcterms:created>
  <dcterms:modified xsi:type="dcterms:W3CDTF">2025-06-02T13:33:09Z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0x0101008E1843B630447B468C06DD39E15283FF</vt:lpwstr>
  </property>
  <property fmtid="{D5CDD505-2E9C-101B-9397-08002B2CF9AE}" pid="3" name="MediaServiceImageTags">
    <vt:lpwstr/>
  </property>
</Properties>
</file>