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6"/>
  <workbookPr defaultThemeVersion="166925"/>
  <mc:AlternateContent xmlns:mc="http://schemas.openxmlformats.org/markup-compatibility/2006">
    <mc:Choice Requires="x15">
      <x15ac:absPath xmlns:x15ac="http://schemas.microsoft.com/office/spreadsheetml/2010/11/ac" url="https://highways.sharepoint.com/sites/Lean/Shared Documents/Standards &amp; Guides/"/>
    </mc:Choice>
  </mc:AlternateContent>
  <xr:revisionPtr revIDLastSave="0" documentId="8_{33C2128F-4E38-4382-A6E1-605BB021C543}" xr6:coauthVersionLast="47" xr6:coauthVersionMax="47" xr10:uidLastSave="{00000000-0000-0000-0000-000000000000}"/>
  <bookViews>
    <workbookView xWindow="-110" yWindow="-110" windowWidth="19420" windowHeight="10420" xr2:uid="{00000000-000D-0000-FFFF-FFFF00000000}"/>
  </bookViews>
  <sheets>
    <sheet name="CPA v2.5" sheetId="2" r:id="rId1"/>
  </sheet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2" l="1"/>
  <c r="J11" i="2"/>
  <c r="J12" i="2"/>
  <c r="J13" i="2"/>
  <c r="J15" i="2"/>
  <c r="J16" i="2"/>
  <c r="J17" i="2"/>
  <c r="J18" i="2"/>
  <c r="J19" i="2"/>
  <c r="J21" i="2"/>
  <c r="J22" i="2"/>
  <c r="J23" i="2"/>
  <c r="J24" i="2"/>
  <c r="J25" i="2"/>
  <c r="J27" i="2"/>
  <c r="J28" i="2"/>
  <c r="J29" i="2"/>
  <c r="J30" i="2"/>
  <c r="J31" i="2"/>
  <c r="J9" i="2"/>
  <c r="K15" i="2"/>
  <c r="L15" i="2"/>
  <c r="M15" i="2"/>
  <c r="N15" i="2"/>
  <c r="K16" i="2"/>
  <c r="L16" i="2"/>
  <c r="M16" i="2"/>
  <c r="N16" i="2"/>
  <c r="K17" i="2"/>
  <c r="L17" i="2"/>
  <c r="M17" i="2"/>
  <c r="N17" i="2"/>
  <c r="K18" i="2"/>
  <c r="L18" i="2"/>
  <c r="M18" i="2"/>
  <c r="N18" i="2"/>
  <c r="K19" i="2"/>
  <c r="L19" i="2"/>
  <c r="M19" i="2"/>
  <c r="N19" i="2"/>
  <c r="K21" i="2"/>
  <c r="L21" i="2"/>
  <c r="M21" i="2"/>
  <c r="N21" i="2"/>
  <c r="K22" i="2"/>
  <c r="L22" i="2"/>
  <c r="M22" i="2"/>
  <c r="N22" i="2"/>
  <c r="K23" i="2"/>
  <c r="L23" i="2"/>
  <c r="M23" i="2"/>
  <c r="N23" i="2"/>
  <c r="K24" i="2"/>
  <c r="L24" i="2"/>
  <c r="M24" i="2"/>
  <c r="N24" i="2"/>
  <c r="K25" i="2"/>
  <c r="L25" i="2"/>
  <c r="M25" i="2"/>
  <c r="N25" i="2"/>
  <c r="K27" i="2"/>
  <c r="L27" i="2"/>
  <c r="M27" i="2"/>
  <c r="N27" i="2"/>
  <c r="K28" i="2"/>
  <c r="L28" i="2"/>
  <c r="M28" i="2"/>
  <c r="N28" i="2"/>
  <c r="K29" i="2"/>
  <c r="L29" i="2"/>
  <c r="M29" i="2"/>
  <c r="N29" i="2"/>
  <c r="K30" i="2"/>
  <c r="L30" i="2"/>
  <c r="M30" i="2"/>
  <c r="N30" i="2"/>
  <c r="K31" i="2"/>
  <c r="L31" i="2"/>
  <c r="M31" i="2"/>
  <c r="N31" i="2"/>
  <c r="F25" i="2" l="1"/>
  <c r="F19" i="2"/>
  <c r="F13" i="2"/>
  <c r="K11" i="2"/>
  <c r="L11" i="2"/>
  <c r="M11" i="2"/>
  <c r="N11" i="2"/>
  <c r="K12" i="2"/>
  <c r="L12" i="2"/>
  <c r="M12" i="2"/>
  <c r="N12" i="2"/>
  <c r="K13" i="2"/>
  <c r="L13" i="2"/>
  <c r="M13" i="2"/>
  <c r="N13" i="2"/>
  <c r="L10" i="2"/>
  <c r="M10" i="2"/>
  <c r="N10" i="2"/>
  <c r="K10" i="2"/>
  <c r="N9" i="2"/>
  <c r="M9" i="2"/>
  <c r="L9" i="2"/>
  <c r="K9" i="2"/>
  <c r="F7" i="2" l="1"/>
  <c r="C1" i="2" s="1"/>
</calcChain>
</file>

<file path=xl/sharedStrings.xml><?xml version="1.0" encoding="utf-8"?>
<sst xmlns="http://schemas.openxmlformats.org/spreadsheetml/2006/main" count="85" uniqueCount="56">
  <si>
    <t>Overall Collaborative Planning Score Level</t>
  </si>
  <si>
    <t xml:space="preserve">National Highways Collaborative Planning Assessment Tool V2.5 </t>
  </si>
  <si>
    <t>No Evidence</t>
  </si>
  <si>
    <t>Scheme/Team:</t>
  </si>
  <si>
    <t>Little</t>
  </si>
  <si>
    <t>Assessment by:</t>
  </si>
  <si>
    <t>Some</t>
  </si>
  <si>
    <t>Date:</t>
  </si>
  <si>
    <t>Most</t>
  </si>
  <si>
    <t>The purpose of this Collaborative Planning assessment is to identify current good practice and areas for improvement in Collaborative Planning on a scheme. 
 It is an assessment of the overall Collaborative Planning system, including production control, how problem solving is undertaken, use of make ready plans, contraints management and participant engagement
Schemes should aim to achieve a minimum of level 3 in each area.</t>
  </si>
  <si>
    <t>All</t>
  </si>
  <si>
    <t>Area</t>
  </si>
  <si>
    <r>
      <rPr>
        <b/>
        <sz val="12"/>
        <color rgb="FFFFFFFF"/>
        <rFont val="Arial"/>
      </rPr>
      <t xml:space="preserve">Planning as an Integrated Team
</t>
    </r>
    <r>
      <rPr>
        <sz val="12"/>
        <color rgb="FFFFFFFF"/>
        <rFont val="Arial"/>
      </rPr>
      <t>The plan is actively managed, the ciritical path and milestones are clearly visible. The plan is used is regualrly reviewed and updated effectively.</t>
    </r>
  </si>
  <si>
    <t>Evidence / Comments</t>
  </si>
  <si>
    <t>Section Score</t>
  </si>
  <si>
    <t>Are collaborative mapping reviews planned and held at key dates in the project, eg start up, beginning of phase etc. Evidence showing last 12 week lookahead and next session planned</t>
  </si>
  <si>
    <t>Is the critical path been identified, is it visible &amp; communicated?</t>
  </si>
  <si>
    <t>Does the Collaborative plan adopt the principle of pull planning. i.e. Are activities planned to meet critical path milestones, and effectively reviewed if dates change.</t>
  </si>
  <si>
    <t>Is the contractual project programme updated from the Lean collaborative plan?</t>
  </si>
  <si>
    <t>Is float and contingency visible in the plan?</t>
  </si>
  <si>
    <r>
      <rPr>
        <b/>
        <sz val="12"/>
        <color rgb="FFFFFFFF"/>
        <rFont val="Arial"/>
      </rPr>
      <t xml:space="preserve">People Engagement &amp; Collaboration
</t>
    </r>
    <r>
      <rPr>
        <sz val="12"/>
        <color rgb="FFFFFFFF"/>
        <rFont val="Arial"/>
      </rPr>
      <t xml:space="preserve">CP sessions are attended by all necessary project members, participants engage and input into the session.  </t>
    </r>
  </si>
  <si>
    <t>Do project leaders participate in collaborative planning and production control sessions?</t>
  </si>
  <si>
    <t>Is the collaborative planning session attended by relevant team members? i.e. Supply chain, client, planner and designer?</t>
  </si>
  <si>
    <t>Are the collaborative planning sessions led by the supplier's skilled and experienced people?</t>
  </si>
  <si>
    <t>Is there a method in place for regularly assessing behaviour, such as engagement and collaboration? E.g. IBIP.</t>
  </si>
  <si>
    <t>Have participants received training in collaborative planning and problem solving?</t>
  </si>
  <si>
    <r>
      <rPr>
        <b/>
        <sz val="12"/>
        <color rgb="FFFFFFFF"/>
        <rFont val="Arial"/>
      </rPr>
      <t xml:space="preserve">Production Control Process
</t>
    </r>
    <r>
      <rPr>
        <sz val="12"/>
        <color rgb="FFFFFFFF"/>
        <rFont val="Arial"/>
      </rPr>
      <t xml:space="preserve">There is a robust and effective production control system in place that supports successful delivery against the collaborative plan. </t>
    </r>
  </si>
  <si>
    <t>Are short interval production control meetings held on a daily or weekly basis?</t>
  </si>
  <si>
    <t>Are the sessions properly prepared for with actions updated and distributed before the session, and are follow up actions sent promptly after the session and tracked?</t>
  </si>
  <si>
    <t>Is there a constraints management process to ensure critical path activities are prioritised?</t>
  </si>
  <si>
    <t>Are the production control plans updated on a daily basis and/or between weekly production meetings?</t>
  </si>
  <si>
    <t>Do you have a 'make ready' template that is used effectively and do make ready activities take place at least before each ‘major step’ or each step of the critical path?</t>
  </si>
  <si>
    <r>
      <rPr>
        <b/>
        <sz val="12"/>
        <color rgb="FFFFC000"/>
        <rFont val="Arial"/>
      </rPr>
      <t xml:space="preserve">Problem Solving and Improvement
</t>
    </r>
    <r>
      <rPr>
        <sz val="12"/>
        <color rgb="FFFFC000"/>
        <rFont val="Arial"/>
      </rPr>
      <t xml:space="preserve">Problems are identified, clearly displayed with owners assigned to resolve conerns raised. Structured problem solving activity is undertaken based on the concerns and issues raised 
</t>
    </r>
  </si>
  <si>
    <t>Is there evidence that structured problem solving techniques are applied to resolve issues?</t>
  </si>
  <si>
    <t>Are benefits captured for improvements achieved through use of problem solving and 3C’s and logged appropriately and visibly?</t>
  </si>
  <si>
    <t>Is there specific evidence that PPC is measured and discussed and the 'causes of incomplete activities' are analysed and addressed?</t>
  </si>
  <si>
    <t>Where improvements and benefits occur are these communicated to the rest of the team?</t>
  </si>
  <si>
    <t>Do project leaders review and remove blockers and support improvement activities?</t>
  </si>
  <si>
    <t>Level Classification and Expectations</t>
  </si>
  <si>
    <t>Typical Activities and Behaviours</t>
  </si>
  <si>
    <t>Level 4 - Excellent continuous improvement culture adopted for whole scheme delivering significant benefits with all team members/suppliers/ stakeholders engaged</t>
  </si>
  <si>
    <t xml:space="preserve">All team members adopt all aspects of the Lean collaborative planning system and proactively undertake continuous improvement activities.  Evidence of an improved system being developed as the scheme progresses. </t>
  </si>
  <si>
    <t>Level 3 - Good practice and delivering performance improvement in all key and most other areas</t>
  </si>
  <si>
    <t xml:space="preserve">All senior and most other team members support LCP and undertake continuous improvement activities, good practice is shared within the wider highways community.  Benefits are tracked and high performance levels are evident in key areas. </t>
  </si>
  <si>
    <t>Level 2 - Developing and delivering in specific areas</t>
  </si>
  <si>
    <t>Processes are adopted by most team members, continuous improvement visible in specific areas and is performance is routinely tracked to identify areas for action.  Benefits are being realised.</t>
  </si>
  <si>
    <t xml:space="preserve">Level 1 - Initial fragmented activity </t>
  </si>
  <si>
    <t>Lean collaborative is undertaken in some areas but some key work stream are omitted, there is limited engagement with the wider team.</t>
  </si>
  <si>
    <t>Level 0 - Process not started and no systems in place</t>
  </si>
  <si>
    <t xml:space="preserve">There is little evidence of the processes taking place and where implemented activity is sporadic, benefits are not recorded and lacks focus. </t>
  </si>
  <si>
    <t>How this assessment will be used</t>
  </si>
  <si>
    <r>
      <t xml:space="preserve">Project Team - </t>
    </r>
    <r>
      <rPr>
        <sz val="10"/>
        <color theme="1"/>
        <rFont val="Arial"/>
        <family val="2"/>
      </rPr>
      <t>This assessment shall be supported by experienced personnel from the project team who are familiar with the principles of Lean Collaborative Planning together with the National Highways Project Manager.  The assessment will be conducted by an Assessor and representative from  National Highways' lean team.  Reference should be made to the  National Highways' minimum standard for Collaborative Planning which explains the terms used.</t>
    </r>
  </si>
  <si>
    <r>
      <t xml:space="preserve">Evidence to support this assessment - </t>
    </r>
    <r>
      <rPr>
        <sz val="10"/>
        <color theme="1"/>
        <rFont val="Arial"/>
        <family val="2"/>
      </rPr>
      <t>The scheme representatives shall provide evidence to demonstrate compliance in each area being assessed.  Failure to provide evidence will result in a no score; the onus will be on the scheme representatives to provide evidence.  The assessment level will be representative of the scheme not individual suppliers.</t>
    </r>
  </si>
  <si>
    <r>
      <t xml:space="preserve">How to assess against levels - </t>
    </r>
    <r>
      <rPr>
        <sz val="10"/>
        <color theme="1"/>
        <rFont val="Arial"/>
        <family val="2"/>
      </rPr>
      <t xml:space="preserve">Individual questions should be answered using a simple Yes/ No responses. The section score will be determined by the National Highways assessor rounded to 0.5.  Schemes should aim to achieve a minimum level of 3.0 in each area.  The overall LCP value will be an average of the 5 section scores rounded down to the nearest 0.5.  Note the LCP assessment is only valid if it has been undertaken by an appointed Assessor and representative from the National Highways Lean Team. </t>
    </r>
  </si>
  <si>
    <r>
      <t xml:space="preserve">Distribution - </t>
    </r>
    <r>
      <rPr>
        <sz val="10"/>
        <color theme="1"/>
        <rFont val="Arial"/>
        <family val="2"/>
      </rPr>
      <t>Copies of the assessment are to be distributed to the National Highways Project Manager, the supplier's Project Manager, the  National Highways Regional Lean Area Manager, the  National Highways Lean Improvement team and the relevant  National Highways programme office.  The assessment will be recorded and reported in monthly performance reviews.</t>
    </r>
  </si>
  <si>
    <r>
      <t>Improvement Plans -</t>
    </r>
    <r>
      <rPr>
        <sz val="10"/>
        <color theme="1"/>
        <rFont val="Arial"/>
        <family val="2"/>
      </rPr>
      <t xml:space="preserve"> If the scheme does not achieve the minimum of 3.0 in any area, it will need to implement an improvement plan to meet  National Highways minimum standards.  The improvement plan should be submitted to the Lean Area Manager &amp; National Highways Programme Manager within 1 month of an assessment.  A follow up assessment shall take place within a further month.  Assessments will be reported through the performance management process.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</si>
</sst>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font>
      <sz val="12"/>
      <color theme="1"/>
      <name val="Arial"/>
      <family val="2"/>
    </font>
    <font>
      <b/>
      <sz val="12"/>
      <color theme="0"/>
      <name val="Arial"/>
      <family val="2"/>
    </font>
    <font>
      <sz val="12"/>
      <color rgb="FFFF0000"/>
      <name val="Arial"/>
      <family val="2"/>
    </font>
    <font>
      <b/>
      <sz val="12"/>
      <color theme="1"/>
      <name val="Arial"/>
      <family val="2"/>
    </font>
    <font>
      <sz val="12"/>
      <color theme="0"/>
      <name val="Arial"/>
      <family val="2"/>
    </font>
    <font>
      <b/>
      <sz val="14"/>
      <color theme="1"/>
      <name val="Arial"/>
      <family val="2"/>
    </font>
    <font>
      <b/>
      <sz val="14"/>
      <name val="Arial"/>
      <family val="2"/>
    </font>
    <font>
      <b/>
      <sz val="12"/>
      <name val="Arial"/>
      <family val="2"/>
    </font>
    <font>
      <sz val="11"/>
      <color theme="1"/>
      <name val="Arial"/>
      <family val="2"/>
    </font>
    <font>
      <b/>
      <sz val="12"/>
      <color rgb="FF000000"/>
      <name val="Calibri"/>
      <family val="2"/>
    </font>
    <font>
      <sz val="10"/>
      <color theme="0"/>
      <name val="Arial"/>
      <family val="2"/>
    </font>
    <font>
      <sz val="10"/>
      <color rgb="FF000000"/>
      <name val="Arial"/>
      <family val="2"/>
    </font>
    <font>
      <b/>
      <sz val="10"/>
      <color theme="1"/>
      <name val="Arial"/>
      <family val="2"/>
    </font>
    <font>
      <sz val="10"/>
      <color theme="1"/>
      <name val="Arial"/>
      <family val="2"/>
    </font>
    <font>
      <sz val="11"/>
      <color rgb="FF000000"/>
      <name val="Arial"/>
      <charset val="1"/>
    </font>
    <font>
      <b/>
      <sz val="12"/>
      <color rgb="FFFFFFFF"/>
      <name val="Arial"/>
    </font>
    <font>
      <sz val="12"/>
      <color rgb="FFFFFFFF"/>
      <name val="Arial"/>
    </font>
    <font>
      <b/>
      <sz val="12"/>
      <color rgb="FFFFC000"/>
      <name val="Arial"/>
    </font>
    <font>
      <sz val="12"/>
      <color rgb="FFFFC000"/>
      <name val="Arial"/>
    </font>
  </fonts>
  <fills count="16">
    <fill>
      <patternFill patternType="none"/>
    </fill>
    <fill>
      <patternFill patternType="gray125"/>
    </fill>
    <fill>
      <patternFill patternType="solid">
        <fgColor theme="0" tint="-4.9989318521683403E-2"/>
        <bgColor indexed="64"/>
      </patternFill>
    </fill>
    <fill>
      <patternFill patternType="solid">
        <fgColor rgb="FF00B0F0"/>
        <bgColor indexed="64"/>
      </patternFill>
    </fill>
    <fill>
      <patternFill patternType="solid">
        <fgColor rgb="FF0070C0"/>
        <bgColor indexed="64"/>
      </patternFill>
    </fill>
    <fill>
      <patternFill patternType="solid">
        <fgColor rgb="FF7030A0"/>
        <bgColor indexed="64"/>
      </patternFill>
    </fill>
    <fill>
      <patternFill patternType="solid">
        <fgColor rgb="FFC00000"/>
        <bgColor indexed="64"/>
      </patternFill>
    </fill>
    <fill>
      <patternFill patternType="solid">
        <fgColor theme="6" tint="0.59999389629810485"/>
        <bgColor rgb="FF000000"/>
      </patternFill>
    </fill>
    <fill>
      <patternFill patternType="solid">
        <fgColor rgb="FF00B050"/>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0"/>
        <bgColor indexed="64"/>
      </patternFill>
    </fill>
    <fill>
      <patternFill patternType="solid">
        <fgColor theme="0"/>
        <bgColor rgb="FF000000"/>
      </patternFill>
    </fill>
    <fill>
      <patternFill patternType="solid">
        <fgColor theme="9"/>
        <bgColor indexed="64"/>
      </patternFill>
    </fill>
  </fills>
  <borders count="10">
    <border>
      <left/>
      <right/>
      <top/>
      <bottom/>
      <diagonal/>
    </border>
    <border>
      <left style="medium">
        <color auto="1"/>
      </left>
      <right/>
      <top/>
      <bottom/>
      <diagonal/>
    </border>
    <border>
      <left style="thin">
        <color indexed="64"/>
      </left>
      <right style="thin">
        <color indexed="64"/>
      </right>
      <top style="thin">
        <color indexed="64"/>
      </top>
      <bottom style="thin">
        <color indexed="64"/>
      </bottom>
      <diagonal/>
    </border>
    <border>
      <left/>
      <right/>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auto="1"/>
      </right>
      <top/>
      <bottom style="medium">
        <color auto="1"/>
      </bottom>
      <diagonal/>
    </border>
    <border>
      <left/>
      <right style="medium">
        <color indexed="64"/>
      </right>
      <top/>
      <bottom/>
      <diagonal/>
    </border>
  </borders>
  <cellStyleXfs count="1">
    <xf numFmtId="0" fontId="0" fillId="0" borderId="0"/>
  </cellStyleXfs>
  <cellXfs count="70">
    <xf numFmtId="0" fontId="0" fillId="0" borderId="0" xfId="0"/>
    <xf numFmtId="0" fontId="0" fillId="0" borderId="0" xfId="0" applyAlignment="1">
      <alignment vertical="center" wrapText="1"/>
    </xf>
    <xf numFmtId="0" fontId="3" fillId="0" borderId="2" xfId="0" applyFont="1" applyBorder="1" applyAlignment="1">
      <alignment horizontal="left" vertical="center" wrapText="1"/>
    </xf>
    <xf numFmtId="0" fontId="2" fillId="0" borderId="0" xfId="0" applyFont="1"/>
    <xf numFmtId="0" fontId="0" fillId="0" borderId="0" xfId="0" applyAlignment="1">
      <alignment vertical="center"/>
    </xf>
    <xf numFmtId="0" fontId="3" fillId="0" borderId="2" xfId="0" applyFont="1" applyBorder="1" applyAlignment="1">
      <alignment horizontal="left" vertical="center"/>
    </xf>
    <xf numFmtId="0" fontId="1" fillId="4" borderId="2" xfId="0" applyFont="1" applyFill="1" applyBorder="1" applyAlignment="1">
      <alignment horizontal="center" vertical="center" wrapText="1"/>
    </xf>
    <xf numFmtId="0" fontId="0" fillId="13" borderId="0" xfId="0" applyFill="1"/>
    <xf numFmtId="0" fontId="2" fillId="13" borderId="0" xfId="0" applyFont="1" applyFill="1"/>
    <xf numFmtId="0" fontId="0" fillId="13" borderId="0" xfId="0" applyFill="1" applyAlignment="1">
      <alignment vertical="center" wrapText="1"/>
    </xf>
    <xf numFmtId="0" fontId="0" fillId="13" borderId="0" xfId="0" applyFill="1" applyAlignment="1">
      <alignment vertical="center"/>
    </xf>
    <xf numFmtId="0" fontId="4" fillId="13" borderId="0" xfId="0" applyFont="1" applyFill="1"/>
    <xf numFmtId="0" fontId="4" fillId="13" borderId="0" xfId="0" applyFont="1" applyFill="1" applyAlignment="1">
      <alignment vertical="center" wrapText="1"/>
    </xf>
    <xf numFmtId="0" fontId="4" fillId="13" borderId="0" xfId="0" applyFont="1" applyFill="1" applyAlignment="1">
      <alignment vertical="center"/>
    </xf>
    <xf numFmtId="1" fontId="9" fillId="14" borderId="0" xfId="0" applyNumberFormat="1" applyFont="1" applyFill="1" applyAlignment="1">
      <alignment vertical="center" wrapText="1"/>
    </xf>
    <xf numFmtId="0" fontId="8" fillId="2" borderId="2" xfId="0" applyFont="1" applyFill="1" applyBorder="1" applyAlignment="1">
      <alignment horizontal="left" vertical="center" wrapText="1"/>
    </xf>
    <xf numFmtId="0" fontId="1" fillId="3" borderId="2" xfId="0" applyFont="1" applyFill="1" applyBorder="1" applyAlignment="1">
      <alignment horizontal="center" vertical="center" wrapText="1"/>
    </xf>
    <xf numFmtId="0" fontId="1" fillId="3" borderId="2" xfId="0" applyFont="1" applyFill="1" applyBorder="1" applyAlignment="1">
      <alignment horizontal="left" vertical="center" wrapText="1"/>
    </xf>
    <xf numFmtId="0" fontId="4" fillId="3" borderId="2" xfId="0" applyFont="1" applyFill="1" applyBorder="1" applyAlignment="1">
      <alignment horizontal="right" vertical="center" wrapText="1"/>
    </xf>
    <xf numFmtId="164" fontId="6" fillId="2" borderId="2" xfId="0" applyNumberFormat="1" applyFont="1" applyFill="1" applyBorder="1" applyAlignment="1">
      <alignment horizontal="center" vertical="center" shrinkToFit="1"/>
    </xf>
    <xf numFmtId="0" fontId="1" fillId="4" borderId="2" xfId="0" applyFont="1" applyFill="1" applyBorder="1" applyAlignment="1">
      <alignment vertical="center" wrapText="1"/>
    </xf>
    <xf numFmtId="0" fontId="4" fillId="4" borderId="2" xfId="0" applyFont="1" applyFill="1" applyBorder="1" applyAlignment="1">
      <alignment horizontal="right" vertical="center" wrapText="1"/>
    </xf>
    <xf numFmtId="0" fontId="1" fillId="5" borderId="2" xfId="0" applyFont="1" applyFill="1" applyBorder="1" applyAlignment="1">
      <alignment horizontal="center" vertical="center" wrapText="1"/>
    </xf>
    <xf numFmtId="0" fontId="1" fillId="5" borderId="2" xfId="0" applyFont="1" applyFill="1" applyBorder="1" applyAlignment="1">
      <alignment vertical="center" wrapText="1"/>
    </xf>
    <xf numFmtId="0" fontId="4" fillId="5" borderId="2" xfId="0" applyFont="1" applyFill="1" applyBorder="1" applyAlignment="1">
      <alignment horizontal="right" vertical="center" wrapText="1"/>
    </xf>
    <xf numFmtId="0" fontId="1" fillId="6" borderId="2" xfId="0" applyFont="1" applyFill="1" applyBorder="1" applyAlignment="1">
      <alignment horizontal="center" vertical="center" wrapText="1"/>
    </xf>
    <xf numFmtId="0" fontId="1" fillId="6" borderId="2" xfId="0" applyFont="1" applyFill="1" applyBorder="1" applyAlignment="1">
      <alignment vertical="center" wrapText="1"/>
    </xf>
    <xf numFmtId="0" fontId="4" fillId="6" borderId="2" xfId="0" applyFont="1" applyFill="1" applyBorder="1" applyAlignment="1">
      <alignment horizontal="right" vertical="center" wrapText="1"/>
    </xf>
    <xf numFmtId="2" fontId="6" fillId="2" borderId="2" xfId="0" applyNumberFormat="1" applyFont="1" applyFill="1" applyBorder="1" applyAlignment="1">
      <alignment horizontal="center" vertical="center" shrinkToFit="1"/>
    </xf>
    <xf numFmtId="0" fontId="0" fillId="0" borderId="2" xfId="0" applyBorder="1" applyAlignment="1" applyProtection="1">
      <alignment horizontal="center" vertical="center" wrapText="1"/>
      <protection locked="0"/>
    </xf>
    <xf numFmtId="0" fontId="0" fillId="13" borderId="0" xfId="0" applyFill="1" applyAlignment="1">
      <alignment horizontal="center" vertical="center"/>
    </xf>
    <xf numFmtId="0" fontId="0" fillId="0" borderId="0" xfId="0" applyAlignment="1">
      <alignment horizontal="center" vertical="center"/>
    </xf>
    <xf numFmtId="0" fontId="15" fillId="3" borderId="2"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5" borderId="2" xfId="0" applyFont="1" applyFill="1" applyBorder="1" applyAlignment="1">
      <alignment horizontal="center" vertical="center" wrapText="1"/>
    </xf>
    <xf numFmtId="0" fontId="17" fillId="6" borderId="2" xfId="0" applyFont="1" applyFill="1" applyBorder="1" applyAlignment="1">
      <alignment horizontal="center" vertical="center" wrapText="1"/>
    </xf>
    <xf numFmtId="0" fontId="5" fillId="2" borderId="4" xfId="0" applyFont="1" applyFill="1" applyBorder="1" applyAlignment="1">
      <alignment horizontal="right" vertical="center" shrinkToFit="1"/>
    </xf>
    <xf numFmtId="0" fontId="5" fillId="2" borderId="6" xfId="0" applyFont="1" applyFill="1" applyBorder="1" applyAlignment="1">
      <alignment horizontal="right" vertical="center" shrinkToFit="1"/>
    </xf>
    <xf numFmtId="0" fontId="3" fillId="2" borderId="4" xfId="0" applyFont="1" applyFill="1" applyBorder="1" applyAlignment="1">
      <alignment horizontal="right" shrinkToFit="1"/>
    </xf>
    <xf numFmtId="0" fontId="3" fillId="2" borderId="6" xfId="0" applyFont="1" applyFill="1" applyBorder="1" applyAlignment="1">
      <alignment horizontal="right" shrinkToFit="1"/>
    </xf>
    <xf numFmtId="0" fontId="3" fillId="2" borderId="4" xfId="0" applyFont="1" applyFill="1" applyBorder="1" applyAlignment="1">
      <alignment horizontal="right" vertical="center" wrapText="1"/>
    </xf>
    <xf numFmtId="0" fontId="3" fillId="2" borderId="6" xfId="0" applyFont="1" applyFill="1" applyBorder="1" applyAlignment="1">
      <alignment horizontal="right" vertical="center" wrapText="1"/>
    </xf>
    <xf numFmtId="0" fontId="5" fillId="2" borderId="2" xfId="0" applyFont="1" applyFill="1" applyBorder="1" applyAlignment="1">
      <alignment horizontal="center" vertical="center" wrapText="1"/>
    </xf>
    <xf numFmtId="0" fontId="0" fillId="0" borderId="2" xfId="0" applyBorder="1" applyAlignment="1" applyProtection="1">
      <alignment horizontal="center"/>
      <protection locked="0"/>
    </xf>
    <xf numFmtId="14" fontId="0" fillId="0" borderId="2" xfId="0" applyNumberFormat="1" applyBorder="1" applyAlignment="1" applyProtection="1">
      <alignment horizontal="center"/>
      <protection locked="0"/>
    </xf>
    <xf numFmtId="0" fontId="12" fillId="2" borderId="1"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9" xfId="0" applyFont="1" applyFill="1" applyBorder="1" applyAlignment="1">
      <alignment horizontal="center" vertical="center" wrapText="1"/>
    </xf>
    <xf numFmtId="0" fontId="7" fillId="15" borderId="4" xfId="0" applyFont="1" applyFill="1" applyBorder="1" applyAlignment="1">
      <alignment horizontal="center" vertical="center" wrapText="1"/>
    </xf>
    <xf numFmtId="0" fontId="7" fillId="15" borderId="5" xfId="0" applyFont="1" applyFill="1" applyBorder="1" applyAlignment="1">
      <alignment horizontal="center" vertical="center" wrapText="1"/>
    </xf>
    <xf numFmtId="0" fontId="7" fillId="15" borderId="6" xfId="0" applyFont="1" applyFill="1" applyBorder="1" applyAlignment="1">
      <alignment horizontal="center" vertical="center" wrapText="1"/>
    </xf>
    <xf numFmtId="1" fontId="11" fillId="9" borderId="2" xfId="0" applyNumberFormat="1" applyFont="1" applyFill="1" applyBorder="1" applyAlignment="1">
      <alignment horizontal="center" vertical="center" wrapText="1"/>
    </xf>
    <xf numFmtId="1" fontId="11" fillId="10" borderId="2" xfId="0" applyNumberFormat="1" applyFont="1" applyFill="1" applyBorder="1" applyAlignment="1">
      <alignment horizontal="center" vertical="center" wrapText="1"/>
    </xf>
    <xf numFmtId="1" fontId="11" fillId="11" borderId="2" xfId="0" applyNumberFormat="1" applyFont="1" applyFill="1" applyBorder="1" applyAlignment="1">
      <alignment horizontal="center" vertical="center" wrapText="1"/>
    </xf>
    <xf numFmtId="1" fontId="11" fillId="12" borderId="2"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9" xfId="0" applyFont="1" applyFill="1" applyBorder="1" applyAlignment="1">
      <alignment horizontal="center" vertical="center" wrapText="1"/>
    </xf>
    <xf numFmtId="0" fontId="1" fillId="13" borderId="2" xfId="0" applyFont="1" applyFill="1" applyBorder="1" applyAlignment="1">
      <alignment horizontal="center" vertical="center" wrapText="1"/>
    </xf>
    <xf numFmtId="0" fontId="8" fillId="0" borderId="2" xfId="0" applyFont="1" applyBorder="1" applyAlignment="1" applyProtection="1">
      <alignment horizontal="left" vertical="center" wrapText="1"/>
      <protection locked="0"/>
    </xf>
    <xf numFmtId="0" fontId="12" fillId="2" borderId="7"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8" xfId="0" applyFont="1" applyFill="1" applyBorder="1" applyAlignment="1">
      <alignment horizontal="center" vertical="center" wrapText="1"/>
    </xf>
    <xf numFmtId="1" fontId="9" fillId="14" borderId="0" xfId="0" applyNumberFormat="1" applyFont="1" applyFill="1" applyAlignment="1">
      <alignment horizontal="center" vertical="center" wrapText="1"/>
    </xf>
    <xf numFmtId="1" fontId="9" fillId="7" borderId="2" xfId="0" applyNumberFormat="1" applyFont="1" applyFill="1" applyBorder="1" applyAlignment="1">
      <alignment horizontal="center" vertical="center" wrapText="1"/>
    </xf>
    <xf numFmtId="1" fontId="10" fillId="8" borderId="2" xfId="0" applyNumberFormat="1" applyFont="1" applyFill="1" applyBorder="1" applyAlignment="1">
      <alignment horizontal="center" vertical="center" wrapText="1"/>
    </xf>
    <xf numFmtId="1" fontId="9" fillId="7" borderId="4" xfId="0" applyNumberFormat="1" applyFont="1" applyFill="1" applyBorder="1" applyAlignment="1">
      <alignment horizontal="center" vertical="center" wrapText="1"/>
    </xf>
    <xf numFmtId="1" fontId="9" fillId="7" borderId="5" xfId="0" applyNumberFormat="1" applyFont="1" applyFill="1" applyBorder="1" applyAlignment="1">
      <alignment horizontal="center" vertical="center" wrapText="1"/>
    </xf>
    <xf numFmtId="1" fontId="9" fillId="7" borderId="6" xfId="0" applyNumberFormat="1" applyFont="1" applyFill="1" applyBorder="1" applyAlignment="1">
      <alignment horizontal="center" vertical="center" wrapText="1"/>
    </xf>
    <xf numFmtId="0" fontId="14" fillId="0" borderId="2" xfId="0" applyFont="1" applyBorder="1" applyAlignment="1" applyProtection="1">
      <alignment horizontal="left" vertical="center" wrapText="1"/>
      <protection locked="0"/>
    </xf>
  </cellXfs>
  <cellStyles count="1">
    <cellStyle name="Normal" xfId="0" builtinId="0"/>
  </cellStyles>
  <dxfs count="31">
    <dxf>
      <font>
        <color theme="0"/>
      </font>
      <fill>
        <patternFill>
          <bgColor rgb="FFFF0000"/>
        </patternFill>
      </fill>
    </dxf>
    <dxf>
      <font>
        <color auto="1"/>
      </font>
      <fill>
        <patternFill>
          <bgColor rgb="FFFFC000"/>
        </patternFill>
      </fill>
    </dxf>
    <dxf>
      <font>
        <color auto="1"/>
      </font>
      <fill>
        <patternFill>
          <bgColor rgb="FFFFFF00"/>
        </patternFill>
      </fill>
    </dxf>
    <dxf>
      <font>
        <color auto="1"/>
      </font>
      <fill>
        <patternFill>
          <bgColor rgb="FF92D050"/>
        </patternFill>
      </fill>
    </dxf>
    <dxf>
      <font>
        <color theme="0"/>
      </font>
      <fill>
        <patternFill>
          <bgColor rgb="FF00B050"/>
        </patternFill>
      </fill>
    </dxf>
    <dxf>
      <font>
        <color theme="0"/>
      </font>
      <fill>
        <patternFill>
          <bgColor rgb="FFFF0000"/>
        </patternFill>
      </fill>
    </dxf>
    <dxf>
      <font>
        <color auto="1"/>
      </font>
      <fill>
        <patternFill>
          <bgColor rgb="FFFFC000"/>
        </patternFill>
      </fill>
    </dxf>
    <dxf>
      <font>
        <color auto="1"/>
      </font>
      <fill>
        <patternFill>
          <bgColor rgb="FFFFFF00"/>
        </patternFill>
      </fill>
    </dxf>
    <dxf>
      <font>
        <color auto="1"/>
      </font>
      <fill>
        <patternFill>
          <bgColor rgb="FF92D050"/>
        </patternFill>
      </fill>
    </dxf>
    <dxf>
      <font>
        <color theme="0"/>
      </font>
      <fill>
        <patternFill>
          <bgColor rgb="FF00B050"/>
        </patternFill>
      </fill>
    </dxf>
    <dxf>
      <font>
        <color theme="0"/>
      </font>
      <fill>
        <patternFill>
          <bgColor rgb="FFFF0000"/>
        </patternFill>
      </fill>
    </dxf>
    <dxf>
      <font>
        <color auto="1"/>
      </font>
      <fill>
        <patternFill>
          <bgColor rgb="FFFFC000"/>
        </patternFill>
      </fill>
    </dxf>
    <dxf>
      <font>
        <color auto="1"/>
      </font>
      <fill>
        <patternFill>
          <bgColor rgb="FFFFFF00"/>
        </patternFill>
      </fill>
    </dxf>
    <dxf>
      <font>
        <color auto="1"/>
      </font>
      <fill>
        <patternFill>
          <bgColor rgb="FF92D050"/>
        </patternFill>
      </fill>
    </dxf>
    <dxf>
      <font>
        <color theme="0"/>
      </font>
      <fill>
        <patternFill>
          <bgColor rgb="FF00B050"/>
        </patternFill>
      </fill>
    </dxf>
    <dxf>
      <font>
        <color theme="0"/>
      </font>
      <fill>
        <patternFill>
          <bgColor rgb="FFFF0000"/>
        </patternFill>
      </fill>
    </dxf>
    <dxf>
      <font>
        <color auto="1"/>
      </font>
      <fill>
        <patternFill>
          <bgColor rgb="FFFFC000"/>
        </patternFill>
      </fill>
    </dxf>
    <dxf>
      <font>
        <color auto="1"/>
      </font>
      <fill>
        <patternFill>
          <bgColor rgb="FFFFFF00"/>
        </patternFill>
      </fill>
    </dxf>
    <dxf>
      <font>
        <color auto="1"/>
      </font>
      <fill>
        <patternFill>
          <bgColor rgb="FF92D050"/>
        </patternFill>
      </fill>
    </dxf>
    <dxf>
      <font>
        <color theme="0"/>
      </font>
      <fill>
        <patternFill>
          <bgColor rgb="FF00B050"/>
        </patternFill>
      </fill>
    </dxf>
    <dxf>
      <font>
        <color auto="1"/>
      </font>
      <fill>
        <patternFill>
          <bgColor rgb="FFFFFF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ont>
        <color theme="0"/>
      </font>
      <fill>
        <patternFill>
          <bgColor rgb="FFFF0000"/>
        </patternFill>
      </fill>
    </dxf>
    <dxf>
      <font>
        <color auto="1"/>
      </font>
      <fill>
        <patternFill>
          <bgColor rgb="FFFFC000"/>
        </patternFill>
      </fill>
    </dxf>
    <dxf>
      <font>
        <color auto="1"/>
      </font>
      <fill>
        <patternFill>
          <bgColor rgb="FFFFFF00"/>
        </patternFill>
      </fill>
    </dxf>
    <dxf>
      <font>
        <color auto="1"/>
      </font>
      <fill>
        <patternFill>
          <bgColor rgb="FF92D050"/>
        </patternFill>
      </fill>
    </dxf>
    <dxf>
      <font>
        <color theme="0"/>
      </font>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7"/>
  <sheetViews>
    <sheetView tabSelected="1" topLeftCell="A18" zoomScale="108" zoomScaleNormal="108" workbookViewId="0">
      <selection activeCell="C23" sqref="C23"/>
    </sheetView>
  </sheetViews>
  <sheetFormatPr defaultRowHeight="15.6"/>
  <cols>
    <col min="1" max="1" width="7.6640625" customWidth="1"/>
    <col min="2" max="2" width="56.6640625" customWidth="1"/>
    <col min="3" max="3" width="8.44140625" style="31" customWidth="1"/>
    <col min="4" max="4" width="60.6640625" style="4" customWidth="1"/>
    <col min="5" max="5" width="9.6640625" customWidth="1"/>
    <col min="6" max="6" width="6.109375" customWidth="1"/>
    <col min="8" max="8" width="8.6640625" style="3"/>
    <col min="10" max="14" width="8.6640625" customWidth="1"/>
  </cols>
  <sheetData>
    <row r="1" spans="1:45" ht="18">
      <c r="A1" s="36" t="s">
        <v>0</v>
      </c>
      <c r="B1" s="37"/>
      <c r="C1" s="28">
        <f>SUM(F7+F13+F19+F25)/4</f>
        <v>0.8</v>
      </c>
      <c r="D1" s="42" t="s">
        <v>1</v>
      </c>
      <c r="E1" s="42"/>
      <c r="F1" s="42"/>
      <c r="G1" s="7"/>
      <c r="H1" s="11"/>
      <c r="I1" s="11"/>
      <c r="J1" s="11"/>
      <c r="K1" s="11" t="s">
        <v>2</v>
      </c>
      <c r="L1" s="11"/>
      <c r="M1" s="11"/>
      <c r="N1" s="11"/>
      <c r="O1" s="11"/>
      <c r="P1" s="11"/>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row>
    <row r="2" spans="1:45" ht="15" customHeight="1">
      <c r="A2" s="38" t="s">
        <v>3</v>
      </c>
      <c r="B2" s="39"/>
      <c r="C2" s="43"/>
      <c r="D2" s="43"/>
      <c r="E2" s="43"/>
      <c r="F2" s="43"/>
      <c r="G2" s="7"/>
      <c r="H2" s="11"/>
      <c r="I2" s="11"/>
      <c r="J2" s="11"/>
      <c r="K2" s="11" t="s">
        <v>4</v>
      </c>
      <c r="L2" s="11"/>
      <c r="M2" s="11"/>
      <c r="N2" s="11"/>
      <c r="O2" s="11"/>
      <c r="P2" s="11"/>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row>
    <row r="3" spans="1:45" ht="15" customHeight="1">
      <c r="A3" s="38" t="s">
        <v>5</v>
      </c>
      <c r="B3" s="39"/>
      <c r="C3" s="44"/>
      <c r="D3" s="43"/>
      <c r="E3" s="43"/>
      <c r="F3" s="43"/>
      <c r="G3" s="7"/>
      <c r="H3" s="11"/>
      <c r="I3" s="11"/>
      <c r="J3" s="11"/>
      <c r="K3" s="11" t="s">
        <v>6</v>
      </c>
      <c r="L3" s="11"/>
      <c r="M3" s="11"/>
      <c r="N3" s="11"/>
      <c r="O3" s="11"/>
      <c r="P3" s="11"/>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row>
    <row r="4" spans="1:45" ht="15" customHeight="1">
      <c r="A4" s="40" t="s">
        <v>7</v>
      </c>
      <c r="B4" s="41"/>
      <c r="C4" s="44"/>
      <c r="D4" s="43"/>
      <c r="E4" s="43"/>
      <c r="F4" s="43"/>
      <c r="G4" s="7"/>
      <c r="H4" s="11"/>
      <c r="I4" s="11"/>
      <c r="J4" s="11"/>
      <c r="K4" s="11" t="s">
        <v>8</v>
      </c>
      <c r="L4" s="11"/>
      <c r="M4" s="11"/>
      <c r="N4" s="11"/>
      <c r="O4" s="11"/>
      <c r="P4" s="11"/>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row>
    <row r="5" spans="1:45" ht="79.5" customHeight="1">
      <c r="A5" s="48" t="s">
        <v>9</v>
      </c>
      <c r="B5" s="49"/>
      <c r="C5" s="49"/>
      <c r="D5" s="49"/>
      <c r="E5" s="49"/>
      <c r="F5" s="50"/>
      <c r="G5" s="7"/>
      <c r="H5" s="11"/>
      <c r="I5" s="11"/>
      <c r="J5" s="11"/>
      <c r="K5" s="11"/>
      <c r="L5" s="11"/>
      <c r="M5" s="11"/>
      <c r="N5" s="11"/>
      <c r="O5" s="11"/>
      <c r="P5" s="11"/>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row>
    <row r="6" spans="1:45" ht="6" customHeight="1">
      <c r="A6" s="58"/>
      <c r="B6" s="58"/>
      <c r="C6" s="58"/>
      <c r="D6" s="58"/>
      <c r="E6" s="58"/>
      <c r="F6" s="58"/>
      <c r="G6" s="7"/>
      <c r="H6" s="11"/>
      <c r="I6" s="11"/>
      <c r="J6" s="11"/>
      <c r="K6" s="11" t="s">
        <v>10</v>
      </c>
      <c r="L6" s="11"/>
      <c r="M6" s="11"/>
      <c r="N6" s="11"/>
      <c r="O6" s="11"/>
      <c r="P6" s="11"/>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row>
    <row r="7" spans="1:45" ht="61.5">
      <c r="A7" s="16" t="s">
        <v>11</v>
      </c>
      <c r="B7" s="32" t="s">
        <v>12</v>
      </c>
      <c r="C7" s="16"/>
      <c r="D7" s="17" t="s">
        <v>13</v>
      </c>
      <c r="E7" s="18" t="s">
        <v>14</v>
      </c>
      <c r="F7" s="19">
        <f>SUM(J9:N13)/5</f>
        <v>0.8</v>
      </c>
      <c r="G7" s="9"/>
      <c r="H7" s="12"/>
      <c r="I7" s="12"/>
      <c r="J7" s="12"/>
      <c r="K7" s="12"/>
      <c r="L7" s="12"/>
      <c r="M7" s="12"/>
      <c r="N7" s="12"/>
      <c r="O7" s="12"/>
      <c r="P7" s="12"/>
      <c r="Q7" s="9"/>
      <c r="R7" s="9"/>
      <c r="S7" s="9"/>
      <c r="T7" s="7"/>
      <c r="U7" s="7"/>
      <c r="V7" s="7"/>
      <c r="W7" s="7"/>
      <c r="X7" s="7"/>
      <c r="Y7" s="7"/>
      <c r="Z7" s="7"/>
      <c r="AA7" s="7"/>
      <c r="AB7" s="7"/>
      <c r="AC7" s="7"/>
      <c r="AD7" s="7"/>
      <c r="AE7" s="7"/>
      <c r="AF7" s="7"/>
      <c r="AG7" s="7"/>
      <c r="AH7" s="7"/>
      <c r="AI7" s="7"/>
      <c r="AJ7" s="7"/>
      <c r="AK7" s="7"/>
      <c r="AL7" s="7"/>
      <c r="AM7" s="7"/>
      <c r="AN7" s="7"/>
      <c r="AO7" s="7"/>
      <c r="AP7" s="7"/>
      <c r="AQ7" s="7"/>
      <c r="AR7" s="7"/>
      <c r="AS7" s="7"/>
    </row>
    <row r="8" spans="1:45" s="4" customFormat="1" ht="108" customHeight="1">
      <c r="A8" s="2">
        <v>1.1000000000000001</v>
      </c>
      <c r="B8" s="15" t="s">
        <v>15</v>
      </c>
      <c r="C8" s="29" t="s">
        <v>2</v>
      </c>
      <c r="D8" s="59"/>
      <c r="E8" s="59"/>
      <c r="F8" s="59"/>
      <c r="G8" s="9"/>
      <c r="H8" s="13"/>
      <c r="I8" s="13"/>
      <c r="J8" s="13"/>
      <c r="K8" s="13"/>
      <c r="L8" s="13"/>
      <c r="M8" s="13"/>
      <c r="N8" s="13"/>
      <c r="O8" s="13"/>
      <c r="P8" s="13"/>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row>
    <row r="9" spans="1:45" s="1" customFormat="1" ht="81" customHeight="1">
      <c r="A9" s="2">
        <v>1.2</v>
      </c>
      <c r="B9" s="15" t="s">
        <v>16</v>
      </c>
      <c r="C9" s="29" t="s">
        <v>8</v>
      </c>
      <c r="D9" s="59"/>
      <c r="E9" s="59"/>
      <c r="F9" s="59"/>
      <c r="G9" s="9"/>
      <c r="H9" s="12"/>
      <c r="I9" s="12"/>
      <c r="J9" s="12">
        <f>IF(C8=$K$1,0)</f>
        <v>0</v>
      </c>
      <c r="K9" s="12" t="b">
        <f>IF(C8=$K$2,1)</f>
        <v>0</v>
      </c>
      <c r="L9" s="12" t="b">
        <f>IF(C8=$K$3,2)</f>
        <v>0</v>
      </c>
      <c r="M9" s="12" t="b">
        <f>IF(C8=$K$4,3)</f>
        <v>0</v>
      </c>
      <c r="N9" s="12" t="b">
        <f>IF(C8=$K$6,4)</f>
        <v>0</v>
      </c>
      <c r="O9" s="12"/>
      <c r="P9" s="12"/>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row>
    <row r="10" spans="1:45" s="1" customFormat="1" ht="104.25" customHeight="1">
      <c r="A10" s="2">
        <v>1.3</v>
      </c>
      <c r="B10" s="15" t="s">
        <v>17</v>
      </c>
      <c r="C10" s="29" t="s">
        <v>4</v>
      </c>
      <c r="D10" s="59"/>
      <c r="E10" s="59"/>
      <c r="F10" s="59"/>
      <c r="G10" s="9"/>
      <c r="H10" s="12"/>
      <c r="I10" s="12"/>
      <c r="J10" s="12" t="b">
        <f t="shared" ref="J10:J31" si="0">IF(C9=$K$1,0)</f>
        <v>0</v>
      </c>
      <c r="K10" s="12" t="b">
        <f>IF(C9=$K$2,1)</f>
        <v>0</v>
      </c>
      <c r="L10" s="12" t="b">
        <f>IF(C9=$K$3,2)</f>
        <v>0</v>
      </c>
      <c r="M10" s="12">
        <f>IF(C9=$K$4,3)</f>
        <v>3</v>
      </c>
      <c r="N10" s="12" t="b">
        <f>IF(C9=$K$6,4)</f>
        <v>0</v>
      </c>
      <c r="O10" s="12"/>
      <c r="P10" s="12"/>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row>
    <row r="11" spans="1:45" s="1" customFormat="1" ht="50.1" customHeight="1">
      <c r="A11" s="2">
        <v>1.4</v>
      </c>
      <c r="B11" s="15" t="s">
        <v>18</v>
      </c>
      <c r="C11" s="29" t="s">
        <v>2</v>
      </c>
      <c r="D11" s="59"/>
      <c r="E11" s="59"/>
      <c r="F11" s="59"/>
      <c r="G11" s="9"/>
      <c r="H11" s="12"/>
      <c r="I11" s="12"/>
      <c r="J11" s="12" t="b">
        <f t="shared" si="0"/>
        <v>0</v>
      </c>
      <c r="K11" s="12">
        <f t="shared" ref="K11:K13" si="1">IF(C10=$K$2,1)</f>
        <v>1</v>
      </c>
      <c r="L11" s="12" t="b">
        <f t="shared" ref="L11:L13" si="2">IF(C10=$K$3,2)</f>
        <v>0</v>
      </c>
      <c r="M11" s="12" t="b">
        <f t="shared" ref="M11:M13" si="3">IF(C10=$K$4,3)</f>
        <v>0</v>
      </c>
      <c r="N11" s="12" t="b">
        <f>IF(C10=$K$6,4)</f>
        <v>0</v>
      </c>
      <c r="O11" s="12"/>
      <c r="P11" s="12"/>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row>
    <row r="12" spans="1:45" s="1" customFormat="1" ht="50.1" customHeight="1">
      <c r="A12" s="2">
        <v>1.5</v>
      </c>
      <c r="B12" s="15" t="s">
        <v>19</v>
      </c>
      <c r="C12" s="29" t="s">
        <v>2</v>
      </c>
      <c r="D12" s="59"/>
      <c r="E12" s="59"/>
      <c r="F12" s="59"/>
      <c r="G12" s="9"/>
      <c r="H12" s="12"/>
      <c r="I12" s="12"/>
      <c r="J12" s="12">
        <f t="shared" si="0"/>
        <v>0</v>
      </c>
      <c r="K12" s="12" t="b">
        <f t="shared" si="1"/>
        <v>0</v>
      </c>
      <c r="L12" s="12" t="b">
        <f t="shared" si="2"/>
        <v>0</v>
      </c>
      <c r="M12" s="12" t="b">
        <f t="shared" si="3"/>
        <v>0</v>
      </c>
      <c r="N12" s="12" t="b">
        <f>IF(C11=$K$6,4)</f>
        <v>0</v>
      </c>
      <c r="O12" s="12"/>
      <c r="P12" s="12"/>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row>
    <row r="13" spans="1:45" s="1" customFormat="1" ht="56.45" customHeight="1">
      <c r="A13" s="6" t="s">
        <v>11</v>
      </c>
      <c r="B13" s="33" t="s">
        <v>20</v>
      </c>
      <c r="C13" s="6"/>
      <c r="D13" s="20" t="s">
        <v>13</v>
      </c>
      <c r="E13" s="21" t="s">
        <v>14</v>
      </c>
      <c r="F13" s="19">
        <f>SUM(J15:N19)/5</f>
        <v>0.8</v>
      </c>
      <c r="G13" s="9"/>
      <c r="H13" s="12"/>
      <c r="I13" s="12"/>
      <c r="J13" s="12">
        <f t="shared" si="0"/>
        <v>0</v>
      </c>
      <c r="K13" s="12" t="b">
        <f t="shared" si="1"/>
        <v>0</v>
      </c>
      <c r="L13" s="12" t="b">
        <f t="shared" si="2"/>
        <v>0</v>
      </c>
      <c r="M13" s="12" t="b">
        <f t="shared" si="3"/>
        <v>0</v>
      </c>
      <c r="N13" s="12" t="b">
        <f>IF(C12=$K$6,4)</f>
        <v>0</v>
      </c>
      <c r="O13" s="12"/>
      <c r="P13" s="12"/>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row>
    <row r="14" spans="1:45" s="4" customFormat="1" ht="92.25" customHeight="1">
      <c r="A14" s="5">
        <v>2.1</v>
      </c>
      <c r="B14" s="15" t="s">
        <v>21</v>
      </c>
      <c r="C14" s="29" t="s">
        <v>2</v>
      </c>
      <c r="D14" s="59"/>
      <c r="E14" s="59"/>
      <c r="F14" s="59"/>
      <c r="G14" s="10"/>
      <c r="H14" s="13"/>
      <c r="I14" s="13"/>
      <c r="J14" s="13"/>
      <c r="K14" s="13"/>
      <c r="L14" s="13"/>
      <c r="M14" s="13"/>
      <c r="N14" s="13"/>
      <c r="O14" s="13"/>
      <c r="P14" s="13"/>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row>
    <row r="15" spans="1:45" s="4" customFormat="1" ht="93.75" customHeight="1">
      <c r="A15" s="5">
        <v>2.2000000000000002</v>
      </c>
      <c r="B15" s="15" t="s">
        <v>22</v>
      </c>
      <c r="C15" s="29" t="s">
        <v>4</v>
      </c>
      <c r="D15" s="69"/>
      <c r="E15" s="59"/>
      <c r="F15" s="59"/>
      <c r="G15" s="10"/>
      <c r="H15" s="13"/>
      <c r="I15" s="13"/>
      <c r="J15" s="12">
        <f t="shared" si="0"/>
        <v>0</v>
      </c>
      <c r="K15" s="12" t="b">
        <f t="shared" ref="K15:K31" si="4">IF(C14=$K$2,1)</f>
        <v>0</v>
      </c>
      <c r="L15" s="12" t="b">
        <f t="shared" ref="L15:L31" si="5">IF(C14=$K$3,2)</f>
        <v>0</v>
      </c>
      <c r="M15" s="12" t="b">
        <f t="shared" ref="M15:M31" si="6">IF(C14=$K$4,3)</f>
        <v>0</v>
      </c>
      <c r="N15" s="12" t="b">
        <f>IF(C14=$K$6,4)</f>
        <v>0</v>
      </c>
      <c r="O15" s="13"/>
      <c r="P15" s="13"/>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row>
    <row r="16" spans="1:45" s="4" customFormat="1" ht="58.35" customHeight="1">
      <c r="A16" s="5">
        <v>2.2999999999999998</v>
      </c>
      <c r="B16" s="15" t="s">
        <v>23</v>
      </c>
      <c r="C16" s="29" t="s">
        <v>8</v>
      </c>
      <c r="D16" s="59"/>
      <c r="E16" s="59"/>
      <c r="F16" s="59"/>
      <c r="G16" s="10"/>
      <c r="H16" s="13"/>
      <c r="I16" s="13"/>
      <c r="J16" s="12" t="b">
        <f t="shared" si="0"/>
        <v>0</v>
      </c>
      <c r="K16" s="12">
        <f t="shared" si="4"/>
        <v>1</v>
      </c>
      <c r="L16" s="12" t="b">
        <f t="shared" si="5"/>
        <v>0</v>
      </c>
      <c r="M16" s="12" t="b">
        <f t="shared" si="6"/>
        <v>0</v>
      </c>
      <c r="N16" s="12" t="b">
        <f>IF(C15=$K$6,4)</f>
        <v>0</v>
      </c>
      <c r="O16" s="13"/>
      <c r="P16" s="13"/>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row>
    <row r="17" spans="1:45" s="4" customFormat="1" ht="50.1" customHeight="1">
      <c r="A17" s="5">
        <v>2.4</v>
      </c>
      <c r="B17" s="15" t="s">
        <v>24</v>
      </c>
      <c r="C17" s="29" t="s">
        <v>2</v>
      </c>
      <c r="D17" s="59"/>
      <c r="E17" s="59"/>
      <c r="F17" s="59"/>
      <c r="G17" s="10"/>
      <c r="H17" s="13"/>
      <c r="I17" s="13"/>
      <c r="J17" s="12" t="b">
        <f t="shared" si="0"/>
        <v>0</v>
      </c>
      <c r="K17" s="12" t="b">
        <f t="shared" si="4"/>
        <v>0</v>
      </c>
      <c r="L17" s="12" t="b">
        <f t="shared" si="5"/>
        <v>0</v>
      </c>
      <c r="M17" s="12">
        <f t="shared" si="6"/>
        <v>3</v>
      </c>
      <c r="N17" s="12" t="b">
        <f>IF(C16=$K$6,4)</f>
        <v>0</v>
      </c>
      <c r="O17" s="13"/>
      <c r="P17" s="13"/>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row>
    <row r="18" spans="1:45" s="4" customFormat="1" ht="30.75">
      <c r="A18" s="5">
        <v>2.5</v>
      </c>
      <c r="B18" s="15" t="s">
        <v>25</v>
      </c>
      <c r="C18" s="29" t="s">
        <v>2</v>
      </c>
      <c r="D18" s="59"/>
      <c r="E18" s="59"/>
      <c r="F18" s="59"/>
      <c r="G18" s="10"/>
      <c r="H18" s="13"/>
      <c r="I18" s="13"/>
      <c r="J18" s="12">
        <f t="shared" si="0"/>
        <v>0</v>
      </c>
      <c r="K18" s="12" t="b">
        <f t="shared" si="4"/>
        <v>0</v>
      </c>
      <c r="L18" s="12" t="b">
        <f t="shared" si="5"/>
        <v>0</v>
      </c>
      <c r="M18" s="12" t="b">
        <f t="shared" si="6"/>
        <v>0</v>
      </c>
      <c r="N18" s="12" t="b">
        <f>IF(C17=$K$6,4)</f>
        <v>0</v>
      </c>
      <c r="O18" s="13"/>
      <c r="P18" s="13"/>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row>
    <row r="19" spans="1:45" s="4" customFormat="1" ht="55.5" customHeight="1">
      <c r="A19" s="22" t="s">
        <v>11</v>
      </c>
      <c r="B19" s="34" t="s">
        <v>26</v>
      </c>
      <c r="C19" s="22"/>
      <c r="D19" s="23" t="s">
        <v>13</v>
      </c>
      <c r="E19" s="24" t="s">
        <v>14</v>
      </c>
      <c r="F19" s="19">
        <f>SUM(J21:N25)/5</f>
        <v>1.6</v>
      </c>
      <c r="G19" s="10"/>
      <c r="H19" s="13"/>
      <c r="I19" s="13"/>
      <c r="J19" s="12">
        <f t="shared" si="0"/>
        <v>0</v>
      </c>
      <c r="K19" s="12" t="b">
        <f t="shared" si="4"/>
        <v>0</v>
      </c>
      <c r="L19" s="12" t="b">
        <f t="shared" si="5"/>
        <v>0</v>
      </c>
      <c r="M19" s="12" t="b">
        <f t="shared" si="6"/>
        <v>0</v>
      </c>
      <c r="N19" s="12" t="b">
        <f>IF(C18=$K$6,4)</f>
        <v>0</v>
      </c>
      <c r="O19" s="13"/>
      <c r="P19" s="13"/>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row>
    <row r="20" spans="1:45" s="4" customFormat="1" ht="50.1" customHeight="1">
      <c r="A20" s="5">
        <v>3.1</v>
      </c>
      <c r="B20" s="15" t="s">
        <v>27</v>
      </c>
      <c r="C20" s="29" t="s">
        <v>10</v>
      </c>
      <c r="D20" s="59"/>
      <c r="E20" s="59"/>
      <c r="F20" s="59"/>
      <c r="G20" s="10"/>
      <c r="H20" s="13"/>
      <c r="I20" s="13"/>
      <c r="J20" s="13"/>
      <c r="K20" s="13"/>
      <c r="L20" s="13"/>
      <c r="M20" s="13"/>
      <c r="N20" s="13"/>
      <c r="O20" s="13"/>
      <c r="P20" s="13"/>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row>
    <row r="21" spans="1:45" s="4" customFormat="1" ht="50.1" customHeight="1">
      <c r="A21" s="5">
        <v>3.2</v>
      </c>
      <c r="B21" s="15" t="s">
        <v>28</v>
      </c>
      <c r="C21" s="29" t="s">
        <v>2</v>
      </c>
      <c r="D21" s="59"/>
      <c r="E21" s="59"/>
      <c r="F21" s="59"/>
      <c r="G21" s="10"/>
      <c r="H21" s="13"/>
      <c r="I21" s="13"/>
      <c r="J21" s="12" t="b">
        <f t="shared" si="0"/>
        <v>0</v>
      </c>
      <c r="K21" s="12" t="b">
        <f t="shared" si="4"/>
        <v>0</v>
      </c>
      <c r="L21" s="12" t="b">
        <f t="shared" si="5"/>
        <v>0</v>
      </c>
      <c r="M21" s="12" t="b">
        <f t="shared" si="6"/>
        <v>0</v>
      </c>
      <c r="N21" s="12">
        <f>IF(C20=$K$6,4)</f>
        <v>4</v>
      </c>
      <c r="O21" s="13"/>
      <c r="P21" s="13"/>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row>
    <row r="22" spans="1:45" s="4" customFormat="1" ht="50.1" customHeight="1">
      <c r="A22" s="5">
        <v>3.3</v>
      </c>
      <c r="B22" s="15" t="s">
        <v>29</v>
      </c>
      <c r="C22" s="29" t="s">
        <v>2</v>
      </c>
      <c r="D22" s="59"/>
      <c r="E22" s="59"/>
      <c r="F22" s="59"/>
      <c r="G22" s="10"/>
      <c r="H22" s="13"/>
      <c r="I22" s="13"/>
      <c r="J22" s="12">
        <f t="shared" si="0"/>
        <v>0</v>
      </c>
      <c r="K22" s="12" t="b">
        <f t="shared" si="4"/>
        <v>0</v>
      </c>
      <c r="L22" s="12" t="b">
        <f t="shared" si="5"/>
        <v>0</v>
      </c>
      <c r="M22" s="12" t="b">
        <f t="shared" si="6"/>
        <v>0</v>
      </c>
      <c r="N22" s="12" t="b">
        <f>IF(C21=$K$6,4)</f>
        <v>0</v>
      </c>
      <c r="O22" s="13"/>
      <c r="P22" s="13"/>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row>
    <row r="23" spans="1:45" s="4" customFormat="1" ht="50.1" customHeight="1">
      <c r="A23" s="5">
        <v>3.4</v>
      </c>
      <c r="B23" s="15" t="s">
        <v>30</v>
      </c>
      <c r="C23" s="29" t="s">
        <v>10</v>
      </c>
      <c r="D23" s="59"/>
      <c r="E23" s="59"/>
      <c r="F23" s="59"/>
      <c r="G23" s="10"/>
      <c r="H23" s="13"/>
      <c r="I23" s="13"/>
      <c r="J23" s="12">
        <f t="shared" si="0"/>
        <v>0</v>
      </c>
      <c r="K23" s="12" t="b">
        <f t="shared" si="4"/>
        <v>0</v>
      </c>
      <c r="L23" s="12" t="b">
        <f t="shared" si="5"/>
        <v>0</v>
      </c>
      <c r="M23" s="12" t="b">
        <f t="shared" si="6"/>
        <v>0</v>
      </c>
      <c r="N23" s="12" t="b">
        <f>IF(C22=$K$6,4)</f>
        <v>0</v>
      </c>
      <c r="O23" s="13"/>
      <c r="P23" s="13"/>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row>
    <row r="24" spans="1:45" s="4" customFormat="1" ht="50.1" customHeight="1">
      <c r="A24" s="5">
        <v>3.5</v>
      </c>
      <c r="B24" s="15" t="s">
        <v>31</v>
      </c>
      <c r="C24" s="29" t="s">
        <v>2</v>
      </c>
      <c r="D24" s="59"/>
      <c r="E24" s="59"/>
      <c r="F24" s="59"/>
      <c r="G24" s="10"/>
      <c r="H24" s="13"/>
      <c r="I24" s="13"/>
      <c r="J24" s="12" t="b">
        <f t="shared" si="0"/>
        <v>0</v>
      </c>
      <c r="K24" s="12" t="b">
        <f t="shared" si="4"/>
        <v>0</v>
      </c>
      <c r="L24" s="12" t="b">
        <f t="shared" si="5"/>
        <v>0</v>
      </c>
      <c r="M24" s="12" t="b">
        <f t="shared" si="6"/>
        <v>0</v>
      </c>
      <c r="N24" s="12">
        <f>IF(C23=$K$6,4)</f>
        <v>4</v>
      </c>
      <c r="O24" s="13"/>
      <c r="P24" s="13"/>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row>
    <row r="25" spans="1:45" s="4" customFormat="1" ht="72.75" customHeight="1">
      <c r="A25" s="25" t="s">
        <v>11</v>
      </c>
      <c r="B25" s="35" t="s">
        <v>32</v>
      </c>
      <c r="C25" s="25"/>
      <c r="D25" s="26" t="s">
        <v>13</v>
      </c>
      <c r="E25" s="27" t="s">
        <v>14</v>
      </c>
      <c r="F25" s="19">
        <f>SUM(J27:N31)/5</f>
        <v>0</v>
      </c>
      <c r="G25" s="10"/>
      <c r="H25" s="13"/>
      <c r="I25" s="13"/>
      <c r="J25" s="12">
        <f t="shared" si="0"/>
        <v>0</v>
      </c>
      <c r="K25" s="12" t="b">
        <f t="shared" si="4"/>
        <v>0</v>
      </c>
      <c r="L25" s="12" t="b">
        <f t="shared" si="5"/>
        <v>0</v>
      </c>
      <c r="M25" s="12" t="b">
        <f t="shared" si="6"/>
        <v>0</v>
      </c>
      <c r="N25" s="12" t="b">
        <f>IF(C24=$K$6,4)</f>
        <v>0</v>
      </c>
      <c r="O25" s="13"/>
      <c r="P25" s="13"/>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row>
    <row r="26" spans="1:45" s="4" customFormat="1" ht="50.1" customHeight="1">
      <c r="A26" s="5">
        <v>4.0999999999999996</v>
      </c>
      <c r="B26" s="15" t="s">
        <v>33</v>
      </c>
      <c r="C26" s="29" t="s">
        <v>2</v>
      </c>
      <c r="D26" s="59"/>
      <c r="E26" s="59"/>
      <c r="F26" s="59"/>
      <c r="G26" s="10"/>
      <c r="H26" s="13"/>
      <c r="I26" s="13"/>
      <c r="J26" s="13"/>
      <c r="K26" s="13"/>
      <c r="L26" s="13"/>
      <c r="M26" s="13"/>
      <c r="N26" s="13"/>
      <c r="O26" s="13"/>
      <c r="P26" s="13"/>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row>
    <row r="27" spans="1:45" s="4" customFormat="1" ht="50.1" customHeight="1">
      <c r="A27" s="5">
        <v>4.2</v>
      </c>
      <c r="B27" s="15" t="s">
        <v>34</v>
      </c>
      <c r="C27" s="29" t="s">
        <v>2</v>
      </c>
      <c r="D27" s="59"/>
      <c r="E27" s="59"/>
      <c r="F27" s="59"/>
      <c r="G27" s="10"/>
      <c r="H27" s="13"/>
      <c r="I27" s="13"/>
      <c r="J27" s="12">
        <f t="shared" si="0"/>
        <v>0</v>
      </c>
      <c r="K27" s="12" t="b">
        <f t="shared" si="4"/>
        <v>0</v>
      </c>
      <c r="L27" s="12" t="b">
        <f t="shared" si="5"/>
        <v>0</v>
      </c>
      <c r="M27" s="12" t="b">
        <f t="shared" si="6"/>
        <v>0</v>
      </c>
      <c r="N27" s="12" t="b">
        <f>IF(C26=$K$6,4)</f>
        <v>0</v>
      </c>
      <c r="O27" s="13"/>
      <c r="P27" s="13"/>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row>
    <row r="28" spans="1:45" s="4" customFormat="1" ht="50.1" customHeight="1">
      <c r="A28" s="5">
        <v>4.3</v>
      </c>
      <c r="B28" s="15" t="s">
        <v>35</v>
      </c>
      <c r="C28" s="29" t="s">
        <v>2</v>
      </c>
      <c r="D28" s="59"/>
      <c r="E28" s="59"/>
      <c r="F28" s="59"/>
      <c r="G28" s="10"/>
      <c r="H28" s="13"/>
      <c r="I28" s="13"/>
      <c r="J28" s="12">
        <f t="shared" si="0"/>
        <v>0</v>
      </c>
      <c r="K28" s="12" t="b">
        <f t="shared" si="4"/>
        <v>0</v>
      </c>
      <c r="L28" s="12" t="b">
        <f t="shared" si="5"/>
        <v>0</v>
      </c>
      <c r="M28" s="12" t="b">
        <f t="shared" si="6"/>
        <v>0</v>
      </c>
      <c r="N28" s="12" t="b">
        <f>IF(C27=$K$6,4)</f>
        <v>0</v>
      </c>
      <c r="O28" s="13"/>
      <c r="P28" s="13"/>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row>
    <row r="29" spans="1:45" s="4" customFormat="1" ht="50.1" customHeight="1">
      <c r="A29" s="5">
        <v>4.4000000000000004</v>
      </c>
      <c r="B29" s="15" t="s">
        <v>36</v>
      </c>
      <c r="C29" s="29" t="s">
        <v>2</v>
      </c>
      <c r="D29" s="59"/>
      <c r="E29" s="59"/>
      <c r="F29" s="59"/>
      <c r="G29" s="10"/>
      <c r="H29" s="13"/>
      <c r="I29" s="13"/>
      <c r="J29" s="12">
        <f t="shared" si="0"/>
        <v>0</v>
      </c>
      <c r="K29" s="12" t="b">
        <f t="shared" si="4"/>
        <v>0</v>
      </c>
      <c r="L29" s="12" t="b">
        <f t="shared" si="5"/>
        <v>0</v>
      </c>
      <c r="M29" s="12" t="b">
        <f t="shared" si="6"/>
        <v>0</v>
      </c>
      <c r="N29" s="12" t="b">
        <f>IF(C28=$K$6,4)</f>
        <v>0</v>
      </c>
      <c r="O29" s="13"/>
      <c r="P29" s="13"/>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row>
    <row r="30" spans="1:45" s="4" customFormat="1" ht="50.1" customHeight="1">
      <c r="A30" s="5">
        <v>4.5</v>
      </c>
      <c r="B30" s="15" t="s">
        <v>37</v>
      </c>
      <c r="C30" s="29" t="s">
        <v>2</v>
      </c>
      <c r="D30" s="59"/>
      <c r="E30" s="59"/>
      <c r="F30" s="59"/>
      <c r="G30" s="10"/>
      <c r="H30" s="13"/>
      <c r="I30" s="13"/>
      <c r="J30" s="12">
        <f t="shared" si="0"/>
        <v>0</v>
      </c>
      <c r="K30" s="12" t="b">
        <f t="shared" si="4"/>
        <v>0</v>
      </c>
      <c r="L30" s="12" t="b">
        <f t="shared" si="5"/>
        <v>0</v>
      </c>
      <c r="M30" s="12" t="b">
        <f t="shared" si="6"/>
        <v>0</v>
      </c>
      <c r="N30" s="12" t="b">
        <f>IF(C29=$K$6,4)</f>
        <v>0</v>
      </c>
      <c r="O30" s="13"/>
      <c r="P30" s="13"/>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row>
    <row r="31" spans="1:45" s="4" customFormat="1" ht="18" customHeight="1">
      <c r="A31" s="7"/>
      <c r="B31" s="14"/>
      <c r="C31" s="63"/>
      <c r="D31" s="63"/>
      <c r="E31" s="63"/>
      <c r="F31" s="7"/>
      <c r="G31" s="10"/>
      <c r="H31" s="13"/>
      <c r="I31" s="13"/>
      <c r="J31" s="12">
        <f t="shared" si="0"/>
        <v>0</v>
      </c>
      <c r="K31" s="12" t="b">
        <f t="shared" si="4"/>
        <v>0</v>
      </c>
      <c r="L31" s="12" t="b">
        <f t="shared" si="5"/>
        <v>0</v>
      </c>
      <c r="M31" s="12" t="b">
        <f t="shared" si="6"/>
        <v>0</v>
      </c>
      <c r="N31" s="12" t="b">
        <f>IF(C30=$K$6,4)</f>
        <v>0</v>
      </c>
      <c r="O31" s="13"/>
      <c r="P31" s="13"/>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row>
    <row r="32" spans="1:45" ht="15.6" customHeight="1">
      <c r="A32" s="64" t="s">
        <v>38</v>
      </c>
      <c r="B32" s="64"/>
      <c r="C32" s="66" t="s">
        <v>39</v>
      </c>
      <c r="D32" s="67"/>
      <c r="E32" s="67"/>
      <c r="F32" s="68"/>
      <c r="G32" s="7"/>
      <c r="H32" s="11"/>
      <c r="I32" s="11"/>
      <c r="J32" s="11"/>
      <c r="K32" s="11"/>
      <c r="L32" s="11"/>
      <c r="M32" s="11"/>
      <c r="N32" s="11"/>
      <c r="O32" s="11"/>
      <c r="P32" s="11"/>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row>
    <row r="33" spans="1:47" ht="49.7" customHeight="1">
      <c r="A33" s="65" t="s">
        <v>40</v>
      </c>
      <c r="B33" s="65"/>
      <c r="C33" s="65" t="s">
        <v>41</v>
      </c>
      <c r="D33" s="65"/>
      <c r="E33" s="65"/>
      <c r="F33" s="65"/>
      <c r="G33" s="7"/>
      <c r="H33" s="8"/>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row>
    <row r="34" spans="1:47" ht="56.1" customHeight="1">
      <c r="A34" s="51" t="s">
        <v>42</v>
      </c>
      <c r="B34" s="51"/>
      <c r="C34" s="51" t="s">
        <v>43</v>
      </c>
      <c r="D34" s="51"/>
      <c r="E34" s="51"/>
      <c r="F34" s="51"/>
      <c r="G34" s="7"/>
      <c r="H34" s="8"/>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row>
    <row r="35" spans="1:47" ht="59.45" customHeight="1">
      <c r="A35" s="52" t="s">
        <v>44</v>
      </c>
      <c r="B35" s="52"/>
      <c r="C35" s="52" t="s">
        <v>45</v>
      </c>
      <c r="D35" s="52"/>
      <c r="E35" s="52"/>
      <c r="F35" s="52"/>
      <c r="G35" s="7"/>
      <c r="H35" s="8"/>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row>
    <row r="36" spans="1:47" ht="49.7" customHeight="1">
      <c r="A36" s="53" t="s">
        <v>46</v>
      </c>
      <c r="B36" s="53"/>
      <c r="C36" s="53" t="s">
        <v>47</v>
      </c>
      <c r="D36" s="53"/>
      <c r="E36" s="53"/>
      <c r="F36" s="53"/>
      <c r="G36" s="7"/>
      <c r="H36" s="8"/>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row>
    <row r="37" spans="1:47" ht="49.7" customHeight="1">
      <c r="A37" s="54" t="s">
        <v>48</v>
      </c>
      <c r="B37" s="54"/>
      <c r="C37" s="54" t="s">
        <v>49</v>
      </c>
      <c r="D37" s="54"/>
      <c r="E37" s="54"/>
      <c r="F37" s="54"/>
      <c r="G37" s="7"/>
      <c r="H37" s="8"/>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row>
    <row r="38" spans="1:47">
      <c r="A38" s="55" t="s">
        <v>50</v>
      </c>
      <c r="B38" s="56"/>
      <c r="C38" s="56"/>
      <c r="D38" s="56"/>
      <c r="E38" s="56"/>
      <c r="F38" s="57"/>
      <c r="G38" s="7"/>
      <c r="H38" s="8"/>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row>
    <row r="39" spans="1:47" ht="55.5" customHeight="1">
      <c r="A39" s="45" t="s">
        <v>51</v>
      </c>
      <c r="B39" s="46"/>
      <c r="C39" s="46"/>
      <c r="D39" s="46"/>
      <c r="E39" s="46"/>
      <c r="F39" s="47"/>
      <c r="G39" s="7"/>
      <c r="H39" s="8"/>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row>
    <row r="40" spans="1:47" ht="60.6" customHeight="1">
      <c r="A40" s="45" t="s">
        <v>52</v>
      </c>
      <c r="B40" s="46"/>
      <c r="C40" s="46"/>
      <c r="D40" s="46"/>
      <c r="E40" s="46"/>
      <c r="F40" s="47"/>
      <c r="G40" s="7"/>
      <c r="H40" s="8"/>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row>
    <row r="41" spans="1:47" ht="56.45" customHeight="1">
      <c r="A41" s="45" t="s">
        <v>53</v>
      </c>
      <c r="B41" s="46"/>
      <c r="C41" s="46"/>
      <c r="D41" s="46"/>
      <c r="E41" s="46"/>
      <c r="F41" s="47"/>
      <c r="G41" s="7"/>
      <c r="H41" s="8"/>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row>
    <row r="42" spans="1:47" ht="57.6" customHeight="1">
      <c r="A42" s="45" t="s">
        <v>54</v>
      </c>
      <c r="B42" s="46"/>
      <c r="C42" s="46"/>
      <c r="D42" s="46"/>
      <c r="E42" s="46"/>
      <c r="F42" s="47"/>
      <c r="G42" s="7"/>
      <c r="H42" s="8"/>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row>
    <row r="43" spans="1:47" ht="59.1" customHeight="1" thickBot="1">
      <c r="A43" s="60" t="s">
        <v>55</v>
      </c>
      <c r="B43" s="61"/>
      <c r="C43" s="61"/>
      <c r="D43" s="61"/>
      <c r="E43" s="61"/>
      <c r="F43" s="62"/>
      <c r="G43" s="7"/>
      <c r="H43" s="8"/>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row>
    <row r="44" spans="1:47" ht="69" customHeight="1">
      <c r="A44" s="7"/>
      <c r="B44" s="7"/>
      <c r="C44" s="30"/>
      <c r="D44" s="10"/>
      <c r="E44" s="7"/>
      <c r="F44" s="7"/>
      <c r="G44" s="7"/>
      <c r="H44" s="8"/>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row>
    <row r="45" spans="1:47">
      <c r="A45" s="7"/>
      <c r="B45" s="7"/>
      <c r="C45" s="30"/>
      <c r="D45" s="10"/>
      <c r="E45" s="7"/>
      <c r="F45" s="7"/>
      <c r="G45" s="7"/>
      <c r="H45" s="8"/>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row>
    <row r="46" spans="1:47">
      <c r="A46" s="7"/>
      <c r="B46" s="7"/>
      <c r="C46" s="30"/>
      <c r="D46" s="10"/>
      <c r="E46" s="7"/>
      <c r="F46" s="7"/>
      <c r="G46" s="7"/>
      <c r="H46" s="8"/>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row>
    <row r="47" spans="1:47">
      <c r="A47" s="7"/>
      <c r="B47" s="7"/>
      <c r="C47" s="30"/>
      <c r="D47" s="10"/>
      <c r="E47" s="7"/>
      <c r="F47" s="7"/>
      <c r="G47" s="7"/>
      <c r="H47" s="8"/>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row>
    <row r="48" spans="1:47">
      <c r="A48" s="7"/>
      <c r="B48" s="7"/>
      <c r="C48" s="30"/>
      <c r="D48" s="10"/>
      <c r="E48" s="7"/>
      <c r="F48" s="7"/>
      <c r="G48" s="7"/>
      <c r="H48" s="8"/>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row>
    <row r="49" spans="1:47">
      <c r="A49" s="7"/>
      <c r="B49" s="7"/>
      <c r="C49" s="30"/>
      <c r="D49" s="10"/>
      <c r="E49" s="7"/>
      <c r="F49" s="7"/>
      <c r="G49" s="7"/>
      <c r="H49" s="8"/>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row>
    <row r="50" spans="1:47">
      <c r="A50" s="7"/>
      <c r="B50" s="7"/>
      <c r="C50" s="30"/>
      <c r="D50" s="10"/>
      <c r="E50" s="7"/>
      <c r="F50" s="7"/>
      <c r="G50" s="7"/>
      <c r="H50" s="8"/>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row>
    <row r="51" spans="1:47">
      <c r="A51" s="7"/>
      <c r="B51" s="7"/>
      <c r="C51" s="30"/>
      <c r="D51" s="10"/>
      <c r="E51" s="7"/>
      <c r="F51" s="7"/>
      <c r="G51" s="7"/>
      <c r="H51" s="8"/>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row>
    <row r="52" spans="1:47">
      <c r="A52" s="7"/>
      <c r="B52" s="7"/>
      <c r="C52" s="30"/>
      <c r="D52" s="10"/>
      <c r="E52" s="7"/>
      <c r="F52" s="7"/>
      <c r="G52" s="7"/>
      <c r="H52" s="8"/>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row>
    <row r="53" spans="1:47">
      <c r="A53" s="7"/>
      <c r="B53" s="7"/>
      <c r="C53" s="30"/>
      <c r="D53" s="10"/>
      <c r="E53" s="7"/>
      <c r="F53" s="7"/>
      <c r="G53" s="7"/>
      <c r="H53" s="8"/>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row>
    <row r="54" spans="1:47">
      <c r="A54" s="7"/>
      <c r="B54" s="7"/>
      <c r="C54" s="30"/>
      <c r="D54" s="10"/>
      <c r="E54" s="7"/>
      <c r="F54" s="7"/>
      <c r="G54" s="7"/>
      <c r="H54" s="8"/>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row>
    <row r="55" spans="1:47">
      <c r="A55" s="7"/>
      <c r="B55" s="7"/>
      <c r="C55" s="30"/>
      <c r="D55" s="10"/>
      <c r="E55" s="7"/>
      <c r="F55" s="7"/>
      <c r="G55" s="7"/>
      <c r="H55" s="8"/>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row>
    <row r="56" spans="1:47">
      <c r="A56" s="7"/>
      <c r="B56" s="7"/>
      <c r="C56" s="30"/>
      <c r="D56" s="10"/>
      <c r="E56" s="7"/>
      <c r="F56" s="7"/>
      <c r="G56" s="7"/>
      <c r="H56" s="8"/>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row>
    <row r="57" spans="1:47">
      <c r="A57" s="7"/>
      <c r="B57" s="7"/>
      <c r="C57" s="30"/>
      <c r="D57" s="10"/>
      <c r="E57" s="7"/>
      <c r="F57" s="7"/>
      <c r="G57" s="7"/>
      <c r="H57" s="8"/>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row>
    <row r="58" spans="1:47">
      <c r="A58" s="7"/>
      <c r="B58" s="7"/>
      <c r="C58" s="30"/>
      <c r="D58" s="10"/>
      <c r="E58" s="7"/>
      <c r="F58" s="7"/>
      <c r="G58" s="7"/>
      <c r="H58" s="8"/>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row>
    <row r="59" spans="1:47">
      <c r="A59" s="7"/>
      <c r="B59" s="7"/>
      <c r="C59" s="30"/>
      <c r="D59" s="10"/>
      <c r="E59" s="7"/>
      <c r="F59" s="7"/>
      <c r="G59" s="7"/>
      <c r="H59" s="8"/>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row>
    <row r="60" spans="1:47">
      <c r="A60" s="7"/>
      <c r="B60" s="7"/>
      <c r="C60" s="30"/>
      <c r="D60" s="10"/>
      <c r="E60" s="7"/>
      <c r="F60" s="7"/>
      <c r="G60" s="7"/>
      <c r="H60" s="8"/>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row>
    <row r="61" spans="1:47">
      <c r="A61" s="7"/>
      <c r="B61" s="7"/>
      <c r="C61" s="30"/>
      <c r="D61" s="10"/>
      <c r="E61" s="7"/>
      <c r="F61" s="7"/>
      <c r="G61" s="7"/>
      <c r="H61" s="8"/>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row>
    <row r="62" spans="1:47">
      <c r="A62" s="7"/>
      <c r="B62" s="7"/>
      <c r="C62" s="30"/>
      <c r="D62" s="10"/>
      <c r="E62" s="7"/>
      <c r="F62" s="7"/>
      <c r="G62" s="7"/>
      <c r="H62" s="8"/>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row>
    <row r="63" spans="1:47">
      <c r="A63" s="7"/>
      <c r="B63" s="7"/>
      <c r="C63" s="30"/>
      <c r="D63" s="10"/>
      <c r="E63" s="7"/>
      <c r="F63" s="7"/>
      <c r="G63" s="7"/>
      <c r="H63" s="8"/>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row>
    <row r="64" spans="1:47">
      <c r="A64" s="7"/>
      <c r="B64" s="7"/>
      <c r="C64" s="30"/>
      <c r="D64" s="10"/>
      <c r="E64" s="7"/>
      <c r="F64" s="7"/>
      <c r="G64" s="7"/>
      <c r="H64" s="8"/>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row>
    <row r="65" spans="1:47">
      <c r="A65" s="7"/>
      <c r="B65" s="7"/>
      <c r="C65" s="30"/>
      <c r="D65" s="10"/>
      <c r="E65" s="7"/>
      <c r="F65" s="7"/>
      <c r="G65" s="7"/>
      <c r="H65" s="8"/>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row>
    <row r="66" spans="1:47">
      <c r="A66" s="7"/>
      <c r="B66" s="7"/>
      <c r="C66" s="30"/>
      <c r="D66" s="10"/>
      <c r="E66" s="7"/>
      <c r="F66" s="7"/>
      <c r="G66" s="7"/>
      <c r="H66" s="8"/>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row>
    <row r="67" spans="1:47">
      <c r="A67" s="7"/>
      <c r="B67" s="7"/>
      <c r="C67" s="30"/>
      <c r="D67" s="10"/>
      <c r="E67" s="7"/>
      <c r="F67" s="7"/>
      <c r="G67" s="7"/>
      <c r="H67" s="8"/>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row>
    <row r="68" spans="1:47">
      <c r="A68" s="7"/>
      <c r="B68" s="7"/>
      <c r="C68" s="30"/>
      <c r="D68" s="10"/>
      <c r="E68" s="7"/>
      <c r="F68" s="7"/>
      <c r="G68" s="7"/>
      <c r="H68" s="8"/>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row>
    <row r="69" spans="1:47">
      <c r="A69" s="7"/>
      <c r="B69" s="7"/>
      <c r="C69" s="30"/>
      <c r="D69" s="10"/>
      <c r="E69" s="7"/>
      <c r="F69" s="7"/>
      <c r="G69" s="7"/>
      <c r="H69" s="8"/>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row>
    <row r="70" spans="1:47">
      <c r="A70" s="7"/>
      <c r="B70" s="7"/>
      <c r="C70" s="30"/>
      <c r="D70" s="10"/>
      <c r="E70" s="7"/>
      <c r="F70" s="7"/>
      <c r="G70" s="7"/>
      <c r="H70" s="8"/>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row>
    <row r="71" spans="1:47">
      <c r="A71" s="7"/>
      <c r="B71" s="7"/>
      <c r="C71" s="30"/>
      <c r="D71" s="10"/>
      <c r="E71" s="7"/>
      <c r="F71" s="7"/>
      <c r="G71" s="7"/>
      <c r="H71" s="8"/>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row>
    <row r="72" spans="1:47">
      <c r="A72" s="7"/>
      <c r="B72" s="7"/>
      <c r="C72" s="30"/>
      <c r="D72" s="10"/>
      <c r="E72" s="7"/>
      <c r="F72" s="7"/>
      <c r="G72" s="7"/>
      <c r="H72" s="8"/>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row>
    <row r="73" spans="1:47">
      <c r="A73" s="7"/>
      <c r="B73" s="7"/>
      <c r="C73" s="30"/>
      <c r="D73" s="10"/>
      <c r="E73" s="7"/>
      <c r="F73" s="7"/>
      <c r="G73" s="7"/>
      <c r="H73" s="8"/>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row>
    <row r="74" spans="1:47">
      <c r="A74" s="7"/>
      <c r="B74" s="7"/>
      <c r="C74" s="30"/>
      <c r="D74" s="10"/>
      <c r="E74" s="7"/>
      <c r="F74" s="7"/>
      <c r="G74" s="7"/>
      <c r="H74" s="8"/>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row>
    <row r="75" spans="1:47">
      <c r="A75" s="7"/>
      <c r="B75" s="7"/>
      <c r="C75" s="30"/>
      <c r="D75" s="10"/>
      <c r="E75" s="7"/>
      <c r="F75" s="7"/>
      <c r="G75" s="7"/>
      <c r="H75" s="8"/>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row>
    <row r="76" spans="1:47">
      <c r="A76" s="7"/>
      <c r="B76" s="7"/>
      <c r="C76" s="30"/>
      <c r="D76" s="10"/>
      <c r="E76" s="7"/>
      <c r="F76" s="7"/>
      <c r="G76" s="7"/>
      <c r="H76" s="8"/>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row>
    <row r="77" spans="1:47">
      <c r="A77" s="7"/>
      <c r="B77" s="7"/>
      <c r="C77" s="30"/>
      <c r="D77" s="10"/>
      <c r="E77" s="7"/>
      <c r="F77" s="7"/>
      <c r="G77" s="7"/>
      <c r="H77" s="8"/>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row>
    <row r="78" spans="1:47">
      <c r="A78" s="7"/>
      <c r="B78" s="7"/>
      <c r="C78" s="30"/>
      <c r="D78" s="10"/>
      <c r="E78" s="7"/>
      <c r="F78" s="7"/>
      <c r="G78" s="7"/>
      <c r="H78" s="8"/>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row>
    <row r="79" spans="1:47">
      <c r="A79" s="7"/>
      <c r="B79" s="7"/>
      <c r="C79" s="30"/>
      <c r="D79" s="10"/>
      <c r="E79" s="7"/>
      <c r="F79" s="7"/>
      <c r="G79" s="7"/>
      <c r="H79" s="8"/>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row>
    <row r="80" spans="1:47">
      <c r="A80" s="7"/>
      <c r="B80" s="7"/>
      <c r="C80" s="30"/>
      <c r="D80" s="10"/>
      <c r="E80" s="7"/>
      <c r="F80" s="7"/>
      <c r="G80" s="7"/>
      <c r="H80" s="8"/>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row>
    <row r="81" spans="1:47">
      <c r="A81" s="7"/>
      <c r="B81" s="7"/>
      <c r="C81" s="30"/>
      <c r="D81" s="10"/>
      <c r="E81" s="7"/>
      <c r="F81" s="7"/>
      <c r="G81" s="7"/>
      <c r="H81" s="8"/>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row>
    <row r="82" spans="1:47">
      <c r="A82" s="7"/>
      <c r="B82" s="7"/>
      <c r="C82" s="30"/>
      <c r="D82" s="10"/>
      <c r="E82" s="7"/>
      <c r="F82" s="7"/>
      <c r="G82" s="7"/>
      <c r="H82" s="8"/>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row>
    <row r="83" spans="1:47">
      <c r="A83" s="7"/>
      <c r="B83" s="7"/>
      <c r="C83" s="30"/>
      <c r="D83" s="10"/>
      <c r="E83" s="7"/>
      <c r="F83" s="7"/>
      <c r="G83" s="7"/>
      <c r="H83" s="8"/>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row>
    <row r="84" spans="1:47">
      <c r="A84" s="7"/>
      <c r="B84" s="7"/>
      <c r="C84" s="30"/>
      <c r="D84" s="10"/>
      <c r="E84" s="7"/>
      <c r="F84" s="7"/>
      <c r="G84" s="7"/>
      <c r="H84" s="8"/>
      <c r="I84" s="7"/>
      <c r="J84" s="7"/>
      <c r="K84" s="7"/>
      <c r="L84" s="7"/>
      <c r="M84" s="7"/>
      <c r="N84" s="7"/>
      <c r="O84" s="7"/>
      <c r="P84" s="7"/>
      <c r="Q84" s="7"/>
    </row>
    <row r="85" spans="1:47">
      <c r="A85" s="7"/>
      <c r="B85" s="7"/>
      <c r="C85" s="30"/>
      <c r="D85" s="10"/>
      <c r="E85" s="7"/>
      <c r="F85" s="7"/>
      <c r="G85" s="7"/>
      <c r="H85" s="8"/>
      <c r="I85" s="7"/>
      <c r="J85" s="7"/>
      <c r="K85" s="7"/>
      <c r="L85" s="7"/>
      <c r="M85" s="7"/>
      <c r="N85" s="7"/>
      <c r="O85" s="7"/>
      <c r="P85" s="7"/>
      <c r="Q85" s="7"/>
    </row>
    <row r="86" spans="1:47">
      <c r="A86" s="7"/>
      <c r="B86" s="7"/>
      <c r="C86" s="30"/>
      <c r="D86" s="10"/>
      <c r="E86" s="7"/>
      <c r="F86" s="7"/>
      <c r="G86" s="7"/>
      <c r="H86" s="8"/>
      <c r="I86" s="7"/>
      <c r="J86" s="7"/>
      <c r="K86" s="7"/>
      <c r="L86" s="7"/>
      <c r="M86" s="7"/>
      <c r="N86" s="7"/>
      <c r="O86" s="7"/>
      <c r="P86" s="7"/>
      <c r="Q86" s="7"/>
    </row>
    <row r="87" spans="1:47">
      <c r="G87" s="7"/>
      <c r="H87" s="8"/>
      <c r="I87" s="7"/>
      <c r="J87" s="7"/>
      <c r="K87" s="7"/>
      <c r="L87" s="7"/>
      <c r="M87" s="7"/>
      <c r="N87" s="7"/>
      <c r="O87" s="7"/>
      <c r="P87" s="7"/>
      <c r="Q87" s="7"/>
    </row>
  </sheetData>
  <sheetProtection selectLockedCells="1"/>
  <mergeCells count="49">
    <mergeCell ref="C32:F32"/>
    <mergeCell ref="A35:B35"/>
    <mergeCell ref="A36:B36"/>
    <mergeCell ref="A37:B37"/>
    <mergeCell ref="D11:F11"/>
    <mergeCell ref="D12:F12"/>
    <mergeCell ref="D14:F14"/>
    <mergeCell ref="D15:F15"/>
    <mergeCell ref="D26:F26"/>
    <mergeCell ref="A43:F43"/>
    <mergeCell ref="D30:F30"/>
    <mergeCell ref="C31:E31"/>
    <mergeCell ref="D29:F29"/>
    <mergeCell ref="D16:F16"/>
    <mergeCell ref="D17:F17"/>
    <mergeCell ref="D18:F18"/>
    <mergeCell ref="D20:F20"/>
    <mergeCell ref="A32:B32"/>
    <mergeCell ref="C33:F33"/>
    <mergeCell ref="A33:B33"/>
    <mergeCell ref="A34:B34"/>
    <mergeCell ref="D21:F21"/>
    <mergeCell ref="D22:F22"/>
    <mergeCell ref="D23:F23"/>
    <mergeCell ref="D24:F24"/>
    <mergeCell ref="A39:F39"/>
    <mergeCell ref="A40:F40"/>
    <mergeCell ref="A41:F41"/>
    <mergeCell ref="A42:F42"/>
    <mergeCell ref="A5:F5"/>
    <mergeCell ref="C34:F34"/>
    <mergeCell ref="C35:F35"/>
    <mergeCell ref="C36:F36"/>
    <mergeCell ref="C37:F37"/>
    <mergeCell ref="A38:F38"/>
    <mergeCell ref="A6:F6"/>
    <mergeCell ref="D27:F27"/>
    <mergeCell ref="D28:F28"/>
    <mergeCell ref="D8:F8"/>
    <mergeCell ref="D9:F9"/>
    <mergeCell ref="D10:F10"/>
    <mergeCell ref="A1:B1"/>
    <mergeCell ref="A2:B2"/>
    <mergeCell ref="A3:B3"/>
    <mergeCell ref="A4:B4"/>
    <mergeCell ref="D1:F1"/>
    <mergeCell ref="C2:F2"/>
    <mergeCell ref="C3:F3"/>
    <mergeCell ref="C4:F4"/>
  </mergeCells>
  <conditionalFormatting sqref="C1">
    <cfRule type="cellIs" dxfId="30" priority="32" operator="equal">
      <formula>4</formula>
    </cfRule>
    <cfRule type="cellIs" dxfId="29" priority="33" operator="between">
      <formula>3</formula>
      <formula>3.99</formula>
    </cfRule>
    <cfRule type="cellIs" dxfId="28" priority="34" operator="between">
      <formula>2</formula>
      <formula>2.99</formula>
    </cfRule>
    <cfRule type="cellIs" dxfId="27" priority="35" operator="between">
      <formula>1</formula>
      <formula>1.99</formula>
    </cfRule>
    <cfRule type="cellIs" dxfId="26" priority="36" operator="between">
      <formula>0</formula>
      <formula>0.99</formula>
    </cfRule>
  </conditionalFormatting>
  <conditionalFormatting sqref="C8:C12 C14:C18 C20:C24 C26:C30">
    <cfRule type="cellIs" dxfId="25" priority="79" operator="equal">
      <formula>4</formula>
    </cfRule>
    <cfRule type="cellIs" dxfId="24" priority="80" operator="equal">
      <formula>3</formula>
    </cfRule>
    <cfRule type="cellIs" dxfId="23" priority="81" operator="equal">
      <formula>2</formula>
    </cfRule>
    <cfRule type="cellIs" dxfId="22" priority="82" operator="equal">
      <formula>1</formula>
    </cfRule>
    <cfRule type="cellIs" dxfId="21" priority="83" operator="equal">
      <formula>0</formula>
    </cfRule>
  </conditionalFormatting>
  <conditionalFormatting sqref="C15">
    <cfRule type="cellIs" dxfId="20" priority="11" operator="equal">
      <formula>2</formula>
    </cfRule>
  </conditionalFormatting>
  <conditionalFormatting sqref="F7">
    <cfRule type="cellIs" dxfId="19" priority="1" operator="equal">
      <formula>4</formula>
    </cfRule>
    <cfRule type="cellIs" dxfId="18" priority="2" operator="between">
      <formula>3</formula>
      <formula>3.9</formula>
    </cfRule>
    <cfRule type="cellIs" dxfId="17" priority="3" operator="between">
      <formula>2</formula>
      <formula>2.9</formula>
    </cfRule>
    <cfRule type="cellIs" dxfId="16" priority="4" operator="between">
      <formula>1</formula>
      <formula>1.9</formula>
    </cfRule>
    <cfRule type="cellIs" dxfId="15" priority="5" operator="between">
      <formula>0</formula>
      <formula>0.9</formula>
    </cfRule>
  </conditionalFormatting>
  <conditionalFormatting sqref="F13">
    <cfRule type="cellIs" dxfId="14" priority="22" operator="equal">
      <formula>4</formula>
    </cfRule>
    <cfRule type="cellIs" dxfId="13" priority="23" operator="between">
      <formula>3</formula>
      <formula>3.9</formula>
    </cfRule>
    <cfRule type="cellIs" dxfId="12" priority="24" operator="between">
      <formula>2</formula>
      <formula>2.9</formula>
    </cfRule>
    <cfRule type="cellIs" dxfId="11" priority="25" operator="between">
      <formula>1</formula>
      <formula>1.9</formula>
    </cfRule>
    <cfRule type="cellIs" dxfId="10" priority="26" operator="between">
      <formula>0</formula>
      <formula>0.9</formula>
    </cfRule>
  </conditionalFormatting>
  <conditionalFormatting sqref="F19">
    <cfRule type="cellIs" dxfId="9" priority="17" operator="equal">
      <formula>4</formula>
    </cfRule>
    <cfRule type="cellIs" dxfId="8" priority="18" operator="between">
      <formula>3</formula>
      <formula>3.9</formula>
    </cfRule>
    <cfRule type="cellIs" dxfId="7" priority="19" operator="between">
      <formula>2</formula>
      <formula>2.9</formula>
    </cfRule>
    <cfRule type="cellIs" dxfId="6" priority="20" operator="between">
      <formula>1</formula>
      <formula>1.9</formula>
    </cfRule>
    <cfRule type="cellIs" dxfId="5" priority="21" operator="between">
      <formula>0</formula>
      <formula>0.9</formula>
    </cfRule>
  </conditionalFormatting>
  <conditionalFormatting sqref="F25">
    <cfRule type="cellIs" dxfId="4" priority="12" operator="equal">
      <formula>4</formula>
    </cfRule>
    <cfRule type="cellIs" dxfId="3" priority="13" operator="between">
      <formula>3</formula>
      <formula>3.9</formula>
    </cfRule>
    <cfRule type="cellIs" dxfId="2" priority="14" operator="between">
      <formula>2</formula>
      <formula>2.9</formula>
    </cfRule>
    <cfRule type="cellIs" dxfId="1" priority="15" operator="between">
      <formula>1</formula>
      <formula>1.9</formula>
    </cfRule>
    <cfRule type="cellIs" dxfId="0" priority="16" operator="between">
      <formula>0</formula>
      <formula>0.9</formula>
    </cfRule>
  </conditionalFormatting>
  <dataValidations count="1">
    <dataValidation type="list" allowBlank="1" showInputMessage="1" showErrorMessage="1" sqref="C8:C12 C26:C30 C20:C24 C14:C18" xr:uid="{00000000-0002-0000-0000-000000000000}">
      <formula1>$K$1:$K$6</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1843B630447B468C06DD39E15283FF" ma:contentTypeVersion="16" ma:contentTypeDescription="Create a new document." ma:contentTypeScope="" ma:versionID="9732490ae1a086bc5e3f4d517dcbd37b">
  <xsd:schema xmlns:xsd="http://www.w3.org/2001/XMLSchema" xmlns:xs="http://www.w3.org/2001/XMLSchema" xmlns:p="http://schemas.microsoft.com/office/2006/metadata/properties" xmlns:ns2="35a7973e-a2ab-4cb3-9277-3827dddc675e" xmlns:ns3="e9506e5f-05dc-4521-8616-0ac4c48753c9" targetNamespace="http://schemas.microsoft.com/office/2006/metadata/properties" ma:root="true" ma:fieldsID="794899a5b42154296b00f51125aa89a8" ns2:_="" ns3:_="">
    <xsd:import namespace="35a7973e-a2ab-4cb3-9277-3827dddc675e"/>
    <xsd:import namespace="e9506e5f-05dc-4521-8616-0ac4c48753c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a7973e-a2ab-4cb3-9277-3827dddc67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567d180-5b44-4465-808b-e934f4346a5c"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506e5f-05dc-4521-8616-0ac4c48753c9"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9d06cdd5-a4ef-451a-9443-ff29bd2c1e7a}" ma:internalName="TaxCatchAll" ma:showField="CatchAllData" ma:web="e9506e5f-05dc-4521-8616-0ac4c48753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9506e5f-05dc-4521-8616-0ac4c48753c9" xsi:nil="true"/>
    <lcf76f155ced4ddcb4097134ff3c332f xmlns="35a7973e-a2ab-4cb3-9277-3827dddc675e">
      <Terms xmlns="http://schemas.microsoft.com/office/infopath/2007/PartnerControls"/>
    </lcf76f155ced4ddcb4097134ff3c332f>
    <SharedWithUsers xmlns="e9506e5f-05dc-4521-8616-0ac4c48753c9">
      <UserInfo>
        <DisplayName>Susi Wilkinson</DisplayName>
        <AccountId>1145</AccountId>
        <AccountType/>
      </UserInfo>
      <UserInfo>
        <DisplayName>Mark Cushing</DisplayName>
        <AccountId>2091</AccountId>
        <AccountType/>
      </UserInfo>
      <UserInfo>
        <DisplayName>Julia Evans</DisplayName>
        <AccountId>3096</AccountId>
        <AccountType/>
      </UserInfo>
      <UserInfo>
        <DisplayName>Grace Ezeocha</DisplayName>
        <AccountId>1527</AccountId>
        <AccountType/>
      </UserInfo>
    </SharedWithUsers>
  </documentManagement>
</p:properties>
</file>

<file path=customXml/itemProps1.xml><?xml version="1.0" encoding="utf-8"?>
<ds:datastoreItem xmlns:ds="http://schemas.openxmlformats.org/officeDocument/2006/customXml" ds:itemID="{846517FD-54F7-4CC6-975C-FBA00A017D46}"/>
</file>

<file path=customXml/itemProps2.xml><?xml version="1.0" encoding="utf-8"?>
<ds:datastoreItem xmlns:ds="http://schemas.openxmlformats.org/officeDocument/2006/customXml" ds:itemID="{7CCE2805-54F7-4E36-893E-1A613DAAA7D3}"/>
</file>

<file path=customXml/itemProps3.xml><?xml version="1.0" encoding="utf-8"?>
<ds:datastoreItem xmlns:ds="http://schemas.openxmlformats.org/officeDocument/2006/customXml" ds:itemID="{7BFAF2E1-66CB-4D20-A47C-CB7B26139B03}"/>
</file>

<file path=docProps/app.xml><?xml version="1.0" encoding="utf-8"?>
<Properties xmlns="http://schemas.openxmlformats.org/officeDocument/2006/extended-properties" xmlns:vt="http://schemas.openxmlformats.org/officeDocument/2006/docPropsVTypes">
  <Application>Microsoft Excel Online</Application>
  <Manager/>
  <Company>Highways England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Coop, Cate</dc:creator>
  <cp:keywords/>
  <dc:description/>
  <cp:lastModifiedBy/>
  <cp:revision/>
  <dcterms:created xsi:type="dcterms:W3CDTF">2022-01-13T15:38:31Z</dcterms:created>
  <dcterms:modified xsi:type="dcterms:W3CDTF">2025-06-02T13:33:21Z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0x0101008E1843B630447B468C06DD39E15283FF</vt:lpwstr>
  </property>
  <property fmtid="{D5CDD505-2E9C-101B-9397-08002B2CF9AE}" pid="3" name="MediaServiceImageTags">
    <vt:lpwstr/>
  </property>
</Properties>
</file>